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ED37B461-87BB-4163-A0C2-90F32073C5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F12" i="2" s="1"/>
  <c r="E12" i="2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D4" i="2"/>
  <c r="C4" i="2"/>
  <c r="B4" i="2"/>
  <c r="B3" i="2" l="1"/>
  <c r="D3" i="2"/>
  <c r="E3" i="2"/>
  <c r="C3" i="2"/>
  <c r="F4" i="2"/>
  <c r="F3" i="2" s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<sst xmlns="http://schemas.openxmlformats.org/spreadsheetml/2006/main" count="27" uniqueCount="27">
  <si>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</si>
  <si>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</si>
  <si>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</si>
  <si>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</si>
  <si>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</si>
  <si>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</si>
  <si>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</si>
  <si>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</si>
  <si>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</si>
  <si>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</si>
  <si>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</si>
  <si>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</si>
  <si>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</si>
  <si>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</si>
  <si>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</si>
  <si>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</si>
  <si>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</si>
  <si>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</si>
  <si>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</si>
  <si>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</si>
  <si>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</si>
  <si>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</si>
  <si>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</si>
  <si>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</si>
  <si>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</si>
  <si>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</si>
  <si>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INSTITUTO DE INFRAESTRUCTURA EDUCATIVA DEL ESTADO DE GUANAJUATO
Estado Analítico del Activo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</si>
</sst>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sqref="A1:F1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124513061.86</v>
      </c>
      <c r="C3" s="8">
        <f t="shared" ref="C3:F3" si="0">C4+C12</f>
        <v>315976.99</v>
      </c>
      <c r="D3" s="8">
        <f t="shared" si="0"/>
        <v>13848466.83</v>
      </c>
      <c r="E3" s="8">
        <f t="shared" si="0"/>
        <v>110980572.02</v>
      </c>
      <c r="F3" s="8">
        <f t="shared" si="0"/>
        <v>-13532489.839999996</v>
      </c>
    </row>
    <row r="4" spans="1:6" x14ac:dyDescent="0.2">
      <c r="A4" s="5" t="s">
        <v>4</v>
      </c>
      <c r="B4" s="8">
        <f>SUM(B5:B11)</f>
        <v>8896250.9000000004</v>
      </c>
      <c r="C4" s="8">
        <f>SUM(C5:C11)</f>
        <v>306841.99</v>
      </c>
      <c r="D4" s="8">
        <f>SUM(D5:D11)</f>
        <v>173316.76</v>
      </c>
      <c r="E4" s="8">
        <f>SUM(E5:E11)</f>
        <v>9029776.1300000008</v>
      </c>
      <c r="F4" s="8">
        <f>SUM(F5:F11)</f>
        <v>133525.23000000065</v>
      </c>
    </row>
    <row r="5" spans="1:6" x14ac:dyDescent="0.2">
      <c r="A5" s="6" t="s">
        <v>5</v>
      </c>
      <c r="B5" s="9">
        <v>8367963.0899999999</v>
      </c>
      <c r="C5" s="9">
        <v>26604.65</v>
      </c>
      <c r="D5" s="9">
        <v>52876.93</v>
      </c>
      <c r="E5" s="9">
        <f>B5+C5-D5</f>
        <v>8341690.8100000005</v>
      </c>
      <c r="F5" s="9">
        <f t="shared" ref="F5:F11" si="1">E5-B5</f>
        <v>-26272.279999999329</v>
      </c>
    </row>
    <row r="6" spans="1:6" x14ac:dyDescent="0.2">
      <c r="A6" s="6" t="s">
        <v>6</v>
      </c>
      <c r="B6" s="9">
        <v>68361.929999999993</v>
      </c>
      <c r="C6" s="9">
        <v>234926.65</v>
      </c>
      <c r="D6" s="9">
        <v>71894.34</v>
      </c>
      <c r="E6" s="9">
        <f t="shared" ref="E6:E11" si="2">B6+C6-D6</f>
        <v>231394.23999999996</v>
      </c>
      <c r="F6" s="9">
        <f t="shared" si="1"/>
        <v>163032.30999999997</v>
      </c>
    </row>
    <row r="7" spans="1:6" x14ac:dyDescent="0.2">
      <c r="A7" s="6" t="s">
        <v>7</v>
      </c>
      <c r="B7" s="9">
        <v>3234.8</v>
      </c>
      <c r="C7" s="9">
        <v>0</v>
      </c>
      <c r="D7" s="9">
        <v>3234.8</v>
      </c>
      <c r="E7" s="9">
        <f t="shared" si="2"/>
        <v>0</v>
      </c>
      <c r="F7" s="9">
        <f t="shared" si="1"/>
        <v>-3234.8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45310.69</v>
      </c>
      <c r="D10" s="9">
        <v>45310.69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456691.08</v>
      </c>
      <c r="C11" s="9">
        <v>0</v>
      </c>
      <c r="D11" s="9">
        <v>0</v>
      </c>
      <c r="E11" s="9">
        <f t="shared" si="2"/>
        <v>456691.08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115616810.95999999</v>
      </c>
      <c r="C12" s="8">
        <f>SUM(C13:C21)</f>
        <v>9135</v>
      </c>
      <c r="D12" s="8">
        <f>SUM(D13:D21)</f>
        <v>13675150.07</v>
      </c>
      <c r="E12" s="8">
        <f>SUM(E13:E21)</f>
        <v>101950795.89</v>
      </c>
      <c r="F12" s="8">
        <f>SUM(F13:F21)</f>
        <v>-13666015.069999997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115616321.41</v>
      </c>
      <c r="C15" s="10">
        <v>0</v>
      </c>
      <c r="D15" s="10">
        <v>13665525.52</v>
      </c>
      <c r="E15" s="10">
        <f t="shared" si="4"/>
        <v>101950795.89</v>
      </c>
      <c r="F15" s="10">
        <f t="shared" si="3"/>
        <v>-13665525.519999996</v>
      </c>
    </row>
    <row r="16" spans="1:6" x14ac:dyDescent="0.2">
      <c r="A16" s="6" t="s">
        <v>14</v>
      </c>
      <c r="B16" s="9">
        <v>9135</v>
      </c>
      <c r="C16" s="9">
        <v>0</v>
      </c>
      <c r="D16" s="9">
        <v>9135</v>
      </c>
      <c r="E16" s="9">
        <f t="shared" si="4"/>
        <v>0</v>
      </c>
      <c r="F16" s="9">
        <f t="shared" si="3"/>
        <v>-9135</v>
      </c>
    </row>
    <row r="17" spans="1:6" x14ac:dyDescent="0.2">
      <c r="A17" s="6" t="s">
        <v>15</v>
      </c>
      <c r="B17" s="9">
        <v>0</v>
      </c>
      <c r="C17" s="9">
        <v>0</v>
      </c>
      <c r="D17" s="9">
        <v>0</v>
      </c>
      <c r="E17" s="9">
        <f t="shared" si="4"/>
        <v>0</v>
      </c>
      <c r="F17" s="9">
        <f t="shared" si="3"/>
        <v>0</v>
      </c>
    </row>
    <row r="18" spans="1:6" x14ac:dyDescent="0.2">
      <c r="A18" s="6" t="s">
        <v>16</v>
      </c>
      <c r="B18" s="9">
        <v>-8645.4500000000007</v>
      </c>
      <c r="C18" s="9">
        <v>9135</v>
      </c>
      <c r="D18" s="9">
        <v>489.55</v>
      </c>
      <c r="E18" s="9">
        <f t="shared" si="4"/>
        <v>-7.3896444519050419E-13</v>
      </c>
      <c r="F18" s="9">
        <f t="shared" si="3"/>
        <v>8645.4500000000007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ignoredErrors>
    <ignoredError sqref="B3:B21 C3:C21 D3:D21 E3:E11 E13:E21 F3:F11 F13:F21" unlockedFormula="1"/>
    <ignoredError sqref="E12:F12" formula="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2018-03-08T18:40:55Z</cp:lastPrinted>
  <dcterms:created xsi:type="dcterms:W3CDTF">2014-02-09T04:04:15Z</dcterms:created>
  <dcterms:modified xsi:type="dcterms:W3CDTF">2026-07-15T21:14:46Z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