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I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EAIE!#REF!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EAIE!$B$1:$I$59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F54" i="1"/>
  <c r="I53" i="1"/>
  <c r="H53" i="1"/>
  <c r="H55" i="1" s="1"/>
  <c r="I55" i="1" s="1"/>
  <c r="G53" i="1"/>
  <c r="G55" i="1" s="1"/>
  <c r="E53" i="1"/>
  <c r="E55" i="1" s="1"/>
  <c r="D53" i="1"/>
  <c r="D55" i="1" s="1"/>
  <c r="I38" i="1"/>
  <c r="I37" i="1" s="1"/>
  <c r="I39" i="1" s="1"/>
  <c r="F38" i="1"/>
  <c r="H37" i="1"/>
  <c r="G37" i="1"/>
  <c r="D37" i="1"/>
  <c r="I35" i="1"/>
  <c r="F35" i="1"/>
  <c r="I34" i="1"/>
  <c r="F34" i="1"/>
  <c r="I33" i="1"/>
  <c r="F33" i="1"/>
  <c r="F31" i="1" s="1"/>
  <c r="I32" i="1"/>
  <c r="I31" i="1" s="1"/>
  <c r="F32" i="1"/>
  <c r="H31" i="1"/>
  <c r="H39" i="1" s="1"/>
  <c r="G31" i="1"/>
  <c r="G39" i="1" s="1"/>
  <c r="E31" i="1"/>
  <c r="D31" i="1"/>
  <c r="D39" i="1" s="1"/>
  <c r="I29" i="1"/>
  <c r="I21" i="1" s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H21" i="1"/>
  <c r="G21" i="1"/>
  <c r="F21" i="1"/>
  <c r="F39" i="1" s="1"/>
  <c r="E21" i="1"/>
  <c r="E39" i="1" s="1"/>
  <c r="D21" i="1"/>
  <c r="H16" i="1"/>
  <c r="G16" i="1"/>
  <c r="E16" i="1"/>
  <c r="D16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I5" i="1"/>
  <c r="I16" i="1" s="1"/>
  <c r="F5" i="1"/>
  <c r="F16" i="1" s="1"/>
  <c r="E61" i="1" l="1"/>
  <c r="E63" i="1" s="1"/>
  <c r="E56" i="1"/>
  <c r="F61" i="1"/>
  <c r="F63" i="1" s="1"/>
  <c r="H62" i="1"/>
  <c r="G56" i="1"/>
  <c r="G61" i="1"/>
  <c r="G63" i="1" s="1"/>
  <c r="I62" i="1"/>
  <c r="E62" i="1"/>
  <c r="D61" i="1"/>
  <c r="D63" i="1" s="1"/>
  <c r="D56" i="1"/>
  <c r="I61" i="1"/>
  <c r="I63" i="1" s="1"/>
  <c r="I56" i="1"/>
  <c r="G62" i="1"/>
  <c r="D62" i="1"/>
  <c r="H61" i="1"/>
  <c r="H63" i="1" s="1"/>
  <c r="H56" i="1"/>
  <c r="F53" i="1"/>
  <c r="F55" i="1" s="1"/>
  <c r="F56" i="1" s="1"/>
  <c r="F62" i="1" s="1"/>
</calcChain>
</file>

<file path=xl/sharedStrings.xml><?xml version="1.0" encoding="utf-8"?>
<sst xmlns="http://schemas.openxmlformats.org/spreadsheetml/2006/main" count="122" uniqueCount="61">
  <si>
    <t>INSTITUTO DE INFRAESTRUCTURA EDUCATIVA DEL ESTADO DE GUANAJUATO
Estado Analítico de Ingresos
Del 1 de Enero al 31 de Diciembre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</si>
  <si>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</si>
  <si>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</si>
  <si>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</si>
  <si>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</si>
  <si>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</si>
  <si>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</si>
  <si>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</si>
  <si>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</si>
  <si>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</si>
  <si>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</si>
  <si>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</si>
  <si>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</si>
  <si>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</si>
  <si>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</si>
  <si>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</si>
  <si>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</si>
  <si>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</si>
  <si>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</si>
  <si>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</si>
  <si>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</si>
  <si>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</si>
  <si>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</si>
  <si>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</si>
  <si>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</si>
  <si>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</si>
  <si>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</si>
  <si>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</si>
  <si>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</si>
  <si>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</si>
  <si>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</si>
  <si>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</si>
  <si>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</si>
  <si>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</si>
  <si>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</si>
  <si>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</si>
  <si>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</si>
  <si>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</si>
  <si>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</si>
  <si>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</si>
  <si>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</si>
  <si>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</si>
  <si>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</si>
  <si>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</si>
  <si>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indexed="3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</si>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</sst>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30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3" fillId="2" borderId="6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5" fillId="0" borderId="0" xfId="3" applyFont="1" applyAlignment="1" applyProtection="1">
      <alignment horizontal="center" vertical="top"/>
      <protection locked="0"/>
    </xf>
    <xf numFmtId="0" fontId="3" fillId="2" borderId="11" xfId="3" applyFont="1" applyFill="1" applyBorder="1" applyAlignment="1">
      <alignment horizontal="center" vertical="center"/>
    </xf>
    <xf numFmtId="0" fontId="3" fillId="2" borderId="12" xfId="3" applyFont="1" applyFill="1" applyBorder="1" applyAlignment="1">
      <alignment horizontal="center" vertical="center"/>
    </xf>
    <xf numFmtId="0" fontId="3" fillId="2" borderId="3" xfId="3" quotePrefix="1" applyFont="1" applyFill="1" applyBorder="1" applyAlignment="1">
      <alignment horizontal="center" vertical="center" wrapText="1"/>
    </xf>
    <xf numFmtId="0" fontId="3" fillId="2" borderId="9" xfId="3" quotePrefix="1" applyFont="1" applyFill="1" applyBorder="1" applyAlignment="1">
      <alignment horizontal="center" vertical="center" wrapText="1"/>
    </xf>
    <xf numFmtId="0" fontId="5" fillId="0" borderId="7" xfId="3" applyFont="1" applyBorder="1" applyAlignment="1" applyProtection="1">
      <alignment vertical="top"/>
      <protection locked="0"/>
    </xf>
    <xf numFmtId="0" fontId="5" fillId="0" borderId="0" xfId="3" applyFont="1" applyAlignment="1" applyProtection="1">
      <alignment vertical="top" wrapText="1"/>
      <protection locked="0"/>
    </xf>
    <xf numFmtId="3" fontId="5" fillId="0" borderId="6" xfId="3" applyNumberFormat="1" applyFont="1" applyBorder="1" applyAlignment="1" applyProtection="1">
      <alignment vertical="top"/>
      <protection locked="0"/>
    </xf>
    <xf numFmtId="49" fontId="6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7" fillId="0" borderId="7" xfId="3" applyFont="1" applyBorder="1" applyAlignment="1" applyProtection="1">
      <alignment vertical="top"/>
      <protection locked="0"/>
    </xf>
    <xf numFmtId="0" fontId="7" fillId="0" borderId="0" xfId="3" applyFont="1" applyAlignment="1" applyProtection="1">
      <alignment vertical="top" wrapText="1"/>
      <protection locked="0"/>
    </xf>
    <xf numFmtId="3" fontId="5" fillId="0" borderId="13" xfId="3" applyNumberFormat="1" applyFont="1" applyBorder="1" applyAlignment="1" applyProtection="1">
      <alignment vertical="top"/>
      <protection locked="0"/>
    </xf>
    <xf numFmtId="3" fontId="5" fillId="0" borderId="10" xfId="3" applyNumberFormat="1" applyFont="1" applyBorder="1" applyAlignment="1" applyProtection="1">
      <alignment vertical="top"/>
      <protection locked="0"/>
    </xf>
    <xf numFmtId="0" fontId="7" fillId="0" borderId="1" xfId="3" quotePrefix="1" applyFont="1" applyBorder="1" applyAlignment="1" applyProtection="1">
      <alignment horizontal="center" vertical="top"/>
      <protection locked="0"/>
    </xf>
    <xf numFmtId="0" fontId="3" fillId="0" borderId="2" xfId="3" applyFont="1" applyBorder="1" applyAlignment="1" applyProtection="1">
      <alignment horizontal="left" vertical="top" indent="3"/>
      <protection locked="0"/>
    </xf>
    <xf numFmtId="3" fontId="3" fillId="0" borderId="9" xfId="3" applyNumberFormat="1" applyFont="1" applyBorder="1" applyAlignment="1" applyProtection="1">
      <alignment vertical="top"/>
      <protection locked="0"/>
    </xf>
    <xf numFmtId="3" fontId="3" fillId="0" borderId="6" xfId="3" applyNumberFormat="1" applyFont="1" applyBorder="1" applyAlignment="1" applyProtection="1">
      <alignment horizontal="right" vertical="top"/>
      <protection locked="0"/>
    </xf>
    <xf numFmtId="0" fontId="7" fillId="0" borderId="4" xfId="3" quotePrefix="1" applyFont="1" applyBorder="1" applyAlignment="1" applyProtection="1">
      <alignment horizontal="center" vertical="top"/>
      <protection locked="0"/>
    </xf>
    <xf numFmtId="0" fontId="7" fillId="0" borderId="14" xfId="3" applyFont="1" applyBorder="1" applyAlignment="1" applyProtection="1">
      <alignment vertical="top"/>
      <protection locked="0"/>
    </xf>
    <xf numFmtId="3" fontId="3" fillId="0" borderId="14" xfId="3" applyNumberFormat="1" applyFont="1" applyBorder="1" applyAlignment="1" applyProtection="1">
      <alignment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3" fontId="3" fillId="0" borderId="1" xfId="3" applyNumberFormat="1" applyFont="1" applyBorder="1" applyAlignment="1" applyProtection="1">
      <alignment vertical="top"/>
      <protection locked="0"/>
    </xf>
    <xf numFmtId="3" fontId="3" fillId="0" borderId="2" xfId="3" applyNumberFormat="1" applyFont="1" applyBorder="1" applyAlignment="1" applyProtection="1">
      <alignment vertical="top"/>
      <protection locked="0"/>
    </xf>
    <xf numFmtId="3" fontId="3" fillId="0" borderId="10" xfId="3" applyNumberFormat="1" applyFont="1" applyBorder="1" applyAlignment="1" applyProtection="1">
      <alignment horizontal="right"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3" applyNumberFormat="1" applyFont="1" applyFill="1" applyBorder="1" applyAlignment="1" applyProtection="1">
      <alignment horizontal="center" vertical="center" wrapText="1"/>
      <protection locked="0"/>
    </xf>
    <xf numFmtId="3" fontId="3" fillId="2" borderId="6" xfId="3" applyNumberFormat="1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2" borderId="9" xfId="3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0" xfId="3" applyNumberFormat="1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0" fontId="3" fillId="2" borderId="12" xfId="3" applyFont="1" applyFill="1" applyBorder="1" applyAlignment="1">
      <alignment horizontal="center" vertical="center" wrapText="1"/>
    </xf>
    <xf numFmtId="3" fontId="3" fillId="2" borderId="3" xfId="3" quotePrefix="1" applyNumberFormat="1" applyFont="1" applyFill="1" applyBorder="1" applyAlignment="1">
      <alignment horizontal="center" vertical="center" wrapText="1"/>
    </xf>
    <xf numFmtId="3" fontId="3" fillId="2" borderId="9" xfId="3" quotePrefix="1" applyNumberFormat="1" applyFont="1" applyFill="1" applyBorder="1" applyAlignment="1">
      <alignment horizontal="center" vertical="center" wrapText="1"/>
    </xf>
    <xf numFmtId="0" fontId="3" fillId="0" borderId="7" xfId="3" applyFont="1" applyBorder="1" applyAlignment="1">
      <alignment horizontal="left" vertical="top"/>
    </xf>
    <xf numFmtId="0" fontId="3" fillId="0" borderId="0" xfId="3" applyFont="1" applyAlignment="1">
      <alignment horizontal="justify" vertical="top" wrapText="1"/>
    </xf>
    <xf numFmtId="3" fontId="3" fillId="0" borderId="6" xfId="3" applyNumberFormat="1" applyFont="1" applyBorder="1" applyAlignment="1" applyProtection="1">
      <alignment vertical="top"/>
      <protection locked="0"/>
    </xf>
    <xf numFmtId="0" fontId="7" fillId="0" borderId="7" xfId="3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3" fontId="7" fillId="0" borderId="13" xfId="3" applyNumberFormat="1" applyFont="1" applyBorder="1" applyAlignment="1" applyProtection="1">
      <alignment vertical="top"/>
      <protection locked="0"/>
    </xf>
    <xf numFmtId="0" fontId="3" fillId="0" borderId="7" xfId="3" applyFont="1" applyBorder="1" applyAlignment="1">
      <alignment horizontal="left" vertical="top" wrapText="1"/>
    </xf>
    <xf numFmtId="0" fontId="3" fillId="0" borderId="8" xfId="3" applyFont="1" applyBorder="1" applyAlignment="1">
      <alignment horizontal="left" vertical="top" wrapText="1"/>
    </xf>
    <xf numFmtId="3" fontId="3" fillId="0" borderId="13" xfId="3" applyNumberFormat="1" applyFont="1" applyBorder="1" applyAlignment="1" applyProtection="1">
      <alignment vertical="top"/>
      <protection locked="0"/>
    </xf>
    <xf numFmtId="0" fontId="3" fillId="0" borderId="7" xfId="3" applyFont="1" applyBorder="1" applyAlignment="1">
      <alignment vertical="top"/>
    </xf>
    <xf numFmtId="0" fontId="3" fillId="0" borderId="0" xfId="3" applyFont="1" applyAlignment="1">
      <alignment vertical="top"/>
    </xf>
    <xf numFmtId="0" fontId="3" fillId="0" borderId="7" xfId="4" applyFont="1" applyBorder="1" applyAlignment="1">
      <alignment horizontal="center" vertical="top"/>
    </xf>
    <xf numFmtId="0" fontId="7" fillId="0" borderId="1" xfId="3" quotePrefix="1" applyFont="1" applyBorder="1" applyAlignment="1">
      <alignment horizontal="center" vertical="top"/>
    </xf>
    <xf numFmtId="0" fontId="3" fillId="0" borderId="2" xfId="3" applyFont="1" applyBorder="1" applyAlignment="1">
      <alignment horizontal="center" vertical="top" wrapText="1"/>
    </xf>
    <xf numFmtId="0" fontId="7" fillId="0" borderId="14" xfId="3" quotePrefix="1" applyFont="1" applyBorder="1" applyAlignment="1" applyProtection="1">
      <alignment horizontal="center" vertical="top"/>
      <protection locked="0"/>
    </xf>
    <xf numFmtId="4" fontId="3" fillId="0" borderId="14" xfId="3" applyNumberFormat="1" applyFont="1" applyBorder="1" applyAlignment="1" applyProtection="1">
      <alignment vertical="top"/>
      <protection locked="0"/>
    </xf>
    <xf numFmtId="4" fontId="3" fillId="0" borderId="1" xfId="3" applyNumberFormat="1" applyFont="1" applyBorder="1" applyAlignment="1" applyProtection="1">
      <alignment vertical="top"/>
      <protection locked="0"/>
    </xf>
    <xf numFmtId="4" fontId="3" fillId="0" borderId="3" xfId="3" applyNumberFormat="1" applyFont="1" applyBorder="1" applyAlignment="1" applyProtection="1">
      <alignment vertical="top"/>
      <protection locked="0"/>
    </xf>
    <xf numFmtId="4" fontId="3" fillId="0" borderId="10" xfId="3" applyNumberFormat="1" applyFont="1" applyBorder="1" applyAlignment="1" applyProtection="1">
      <alignment vertical="top"/>
      <protection locked="0"/>
    </xf>
    <xf numFmtId="0" fontId="7" fillId="0" borderId="0" xfId="3" quotePrefix="1" applyFont="1" applyAlignment="1" applyProtection="1">
      <alignment horizontal="center" vertical="top"/>
      <protection locked="0"/>
    </xf>
    <xf numFmtId="0" fontId="7" fillId="0" borderId="0" xfId="3" applyFont="1" applyAlignment="1" applyProtection="1">
      <alignment vertical="top"/>
      <protection locked="0"/>
    </xf>
    <xf numFmtId="4" fontId="7" fillId="0" borderId="0" xfId="3" applyNumberFormat="1" applyFont="1" applyAlignment="1" applyProtection="1">
      <alignment vertical="top"/>
      <protection locked="0"/>
    </xf>
    <xf numFmtId="4" fontId="3" fillId="0" borderId="0" xfId="3" applyNumberFormat="1" applyFont="1" applyAlignment="1" applyProtection="1">
      <alignment vertical="top"/>
      <protection locked="0"/>
    </xf>
    <xf numFmtId="0" fontId="5" fillId="0" borderId="0" xfId="3" applyFont="1" applyAlignment="1" applyProtection="1">
      <alignment horizontal="left" vertical="top" wrapText="1"/>
      <protection locked="0"/>
    </xf>
    <xf numFmtId="0" fontId="5" fillId="0" borderId="0" xfId="5" applyFont="1" applyAlignment="1" applyProtection="1">
      <alignment vertical="top"/>
      <protection locked="0"/>
    </xf>
    <xf numFmtId="0" fontId="4" fillId="0" borderId="15" xfId="5" applyFont="1" applyBorder="1" applyProtection="1">
      <protection locked="0"/>
    </xf>
    <xf numFmtId="0" fontId="5" fillId="0" borderId="0" xfId="5" applyFont="1" applyAlignment="1" applyProtection="1">
      <alignment horizontal="left" vertical="top" wrapText="1"/>
      <protection locked="0"/>
    </xf>
    <xf numFmtId="0" fontId="12" fillId="3" borderId="4" xfId="6" applyFont="1" applyFill="1" applyBorder="1"/>
    <xf numFmtId="0" fontId="12" fillId="3" borderId="5" xfId="6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6" applyFont="1" applyFill="1" applyBorder="1"/>
    <xf numFmtId="0" fontId="13" fillId="3" borderId="5" xfId="6" applyFont="1" applyFill="1" applyBorder="1"/>
    <xf numFmtId="43" fontId="13" fillId="3" borderId="6" xfId="7" applyFont="1" applyFill="1" applyBorder="1" applyAlignment="1">
      <alignment horizontal="center"/>
    </xf>
    <xf numFmtId="0" fontId="13" fillId="3" borderId="7" xfId="6" applyFont="1" applyFill="1" applyBorder="1" applyAlignment="1">
      <alignment horizontal="center" vertical="center"/>
    </xf>
    <xf numFmtId="0" fontId="7" fillId="0" borderId="8" xfId="8" applyFont="1" applyBorder="1" applyAlignment="1">
      <alignment horizontal="left" vertical="top" wrapText="1"/>
    </xf>
    <xf numFmtId="164" fontId="14" fillId="3" borderId="13" xfId="7" applyNumberFormat="1" applyFont="1" applyFill="1" applyBorder="1" applyAlignment="1">
      <alignment horizontal="right" vertical="center" wrapText="1"/>
    </xf>
    <xf numFmtId="164" fontId="14" fillId="3" borderId="13" xfId="7" applyNumberFormat="1" applyFont="1" applyFill="1" applyBorder="1" applyAlignment="1">
      <alignment vertical="center" wrapText="1"/>
    </xf>
    <xf numFmtId="0" fontId="3" fillId="0" borderId="7" xfId="8" applyFont="1" applyBorder="1" applyAlignment="1">
      <alignment horizontal="left" vertical="top" wrapText="1"/>
    </xf>
    <xf numFmtId="0" fontId="3" fillId="0" borderId="8" xfId="8" applyFont="1" applyBorder="1" applyAlignment="1">
      <alignment horizontal="left" vertical="top" wrapText="1"/>
    </xf>
    <xf numFmtId="164" fontId="15" fillId="3" borderId="13" xfId="7" applyNumberFormat="1" applyFont="1" applyFill="1" applyBorder="1" applyAlignment="1">
      <alignment horizontal="right" vertical="center" wrapText="1"/>
    </xf>
    <xf numFmtId="164" fontId="15" fillId="3" borderId="13" xfId="7" applyNumberFormat="1" applyFont="1" applyFill="1" applyBorder="1" applyAlignment="1">
      <alignment vertical="center" wrapText="1"/>
    </xf>
    <xf numFmtId="0" fontId="7" fillId="0" borderId="12" xfId="8" applyFont="1" applyBorder="1" applyAlignment="1">
      <alignment horizontal="left" vertical="top" wrapText="1"/>
    </xf>
    <xf numFmtId="3" fontId="7" fillId="0" borderId="13" xfId="3" applyNumberFormat="1" applyFont="1" applyBorder="1" applyAlignment="1" applyProtection="1">
      <alignment horizontal="right" vertical="center"/>
      <protection locked="0"/>
    </xf>
    <xf numFmtId="0" fontId="16" fillId="0" borderId="1" xfId="6" applyFont="1" applyBorder="1" applyAlignment="1">
      <alignment horizontal="center"/>
    </xf>
    <xf numFmtId="0" fontId="16" fillId="0" borderId="3" xfId="6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0" fillId="0" borderId="0" xfId="0" applyFont="1"/>
    <xf numFmtId="3" fontId="6" fillId="0" borderId="0" xfId="0" applyNumberFormat="1" applyFont="1"/>
    <xf numFmtId="0" fontId="17" fillId="0" borderId="0" xfId="0" applyFont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165" fontId="7" fillId="0" borderId="0" xfId="5" applyNumberFormat="1" applyFont="1" applyAlignment="1" applyProtection="1">
      <alignment vertical="top"/>
      <protection locked="0"/>
    </xf>
    <xf numFmtId="3" fontId="7" fillId="0" borderId="0" xfId="3" applyNumberFormat="1" applyFont="1" applyAlignment="1" applyProtection="1">
      <alignment vertical="top"/>
      <protection locked="0"/>
    </xf>
    <xf numFmtId="165" fontId="7" fillId="0" borderId="0" xfId="3" applyNumberFormat="1" applyFont="1" applyAlignment="1" applyProtection="1">
      <alignment vertical="top"/>
      <protection locked="0"/>
    </xf>
    <xf numFmtId="0" fontId="10" fillId="0" borderId="0" xfId="4" applyAlignment="1" applyProtection="1">
      <alignment horizontal="center" wrapText="1"/>
      <protection locked="0"/>
    </xf>
    <xf numFmtId="0" fontId="10" fillId="0" borderId="0" xfId="4" applyAlignment="1" applyProtection="1">
      <alignment horizontal="center" vertical="center" wrapText="1"/>
      <protection locked="0"/>
    </xf>
  </cellXfs>
  <cellStyles count="9">
    <cellStyle name="Millares" xfId="1" builtinId="3"/>
    <cellStyle name="Millares 2 19 3" xfId="7"/>
    <cellStyle name="Normal" xfId="0" builtinId="0"/>
    <cellStyle name="Normal 2" xfId="2"/>
    <cellStyle name="Normal 2 18 2 3" xfId="8"/>
    <cellStyle name="Normal 2 2" xfId="4"/>
    <cellStyle name="Normal 2 24 3" xfId="3"/>
    <cellStyle name="Normal 2 3 7" xfId="5"/>
    <cellStyle name="Normal 9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B1:J69"/>
  <sheetViews>
    <sheetView showGridLines="0" tabSelected="1" zoomScale="115" zoomScaleNormal="115" workbookViewId="0">
      <selection activeCell="C91" sqref="C91"/>
    </sheetView>
  </sheetViews>
  <sheetFormatPr baseColWidth="10" defaultRowHeight="11.25" x14ac:dyDescent="0.2"/>
  <cols>
    <col min="1" max="1" width="12" style="26"/>
    <col min="2" max="2" width="1.83203125" style="26" customWidth="1"/>
    <col min="3" max="3" width="62.5" style="26" customWidth="1"/>
    <col min="4" max="4" width="17.83203125" style="26" customWidth="1"/>
    <col min="5" max="5" width="19.83203125" style="26" customWidth="1"/>
    <col min="6" max="7" width="17.83203125" style="26" customWidth="1"/>
    <col min="8" max="8" width="18.83203125" style="26" customWidth="1"/>
    <col min="9" max="9" width="17.83203125" style="26" customWidth="1"/>
    <col min="10" max="10" width="3.1640625" style="26" customWidth="1"/>
    <col min="11" max="16384" width="12" style="26"/>
  </cols>
  <sheetData>
    <row r="1" spans="2:10" s="4" customFormat="1" ht="52.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10" s="4" customFormat="1" x14ac:dyDescent="0.2">
      <c r="B2" s="5" t="s">
        <v>1</v>
      </c>
      <c r="C2" s="6"/>
      <c r="D2" s="7" t="s">
        <v>2</v>
      </c>
      <c r="E2" s="8"/>
      <c r="F2" s="8"/>
      <c r="G2" s="8"/>
      <c r="H2" s="9"/>
      <c r="I2" s="10" t="s">
        <v>3</v>
      </c>
    </row>
    <row r="3" spans="2:10" s="17" customFormat="1" ht="24.95" customHeight="1" x14ac:dyDescent="0.2">
      <c r="B3" s="11"/>
      <c r="C3" s="12"/>
      <c r="D3" s="13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</row>
    <row r="4" spans="2:10" s="17" customFormat="1" x14ac:dyDescent="0.2">
      <c r="B4" s="18"/>
      <c r="C4" s="19"/>
      <c r="D4" s="20" t="s">
        <v>9</v>
      </c>
      <c r="E4" s="21" t="s">
        <v>10</v>
      </c>
      <c r="F4" s="21" t="s">
        <v>11</v>
      </c>
      <c r="G4" s="21" t="s">
        <v>12</v>
      </c>
      <c r="H4" s="21" t="s">
        <v>13</v>
      </c>
      <c r="I4" s="21" t="s">
        <v>14</v>
      </c>
    </row>
    <row r="5" spans="2:10" x14ac:dyDescent="0.2">
      <c r="B5" s="22"/>
      <c r="C5" s="23" t="s">
        <v>15</v>
      </c>
      <c r="D5" s="24">
        <v>0</v>
      </c>
      <c r="E5" s="24">
        <v>0</v>
      </c>
      <c r="F5" s="24">
        <f>+D5+E5</f>
        <v>0</v>
      </c>
      <c r="G5" s="24">
        <v>0</v>
      </c>
      <c r="H5" s="24">
        <v>0</v>
      </c>
      <c r="I5" s="24">
        <f>+H5-D5</f>
        <v>0</v>
      </c>
      <c r="J5" s="25" t="s">
        <v>16</v>
      </c>
    </row>
    <row r="6" spans="2:10" x14ac:dyDescent="0.2">
      <c r="B6" s="27"/>
      <c r="C6" s="28" t="s">
        <v>17</v>
      </c>
      <c r="D6" s="29">
        <v>0</v>
      </c>
      <c r="E6" s="29">
        <v>0</v>
      </c>
      <c r="F6" s="29">
        <f t="shared" ref="F6:F14" si="0">+D6+E6</f>
        <v>0</v>
      </c>
      <c r="G6" s="29">
        <v>0</v>
      </c>
      <c r="H6" s="29">
        <v>0</v>
      </c>
      <c r="I6" s="29">
        <f t="shared" ref="I6:I14" si="1">+H6-D6</f>
        <v>0</v>
      </c>
      <c r="J6" s="25" t="s">
        <v>18</v>
      </c>
    </row>
    <row r="7" spans="2:10" x14ac:dyDescent="0.2">
      <c r="B7" s="22"/>
      <c r="C7" s="23" t="s">
        <v>19</v>
      </c>
      <c r="D7" s="29">
        <v>0</v>
      </c>
      <c r="E7" s="29">
        <v>0</v>
      </c>
      <c r="F7" s="29">
        <f t="shared" si="0"/>
        <v>0</v>
      </c>
      <c r="G7" s="29">
        <v>0</v>
      </c>
      <c r="H7" s="29">
        <v>0</v>
      </c>
      <c r="I7" s="29">
        <f t="shared" si="1"/>
        <v>0</v>
      </c>
      <c r="J7" s="25" t="s">
        <v>20</v>
      </c>
    </row>
    <row r="8" spans="2:10" x14ac:dyDescent="0.2">
      <c r="B8" s="22"/>
      <c r="C8" s="23" t="s">
        <v>21</v>
      </c>
      <c r="D8" s="29">
        <v>0</v>
      </c>
      <c r="E8" s="29">
        <v>0</v>
      </c>
      <c r="F8" s="29">
        <f t="shared" si="0"/>
        <v>0</v>
      </c>
      <c r="G8" s="29">
        <v>0</v>
      </c>
      <c r="H8" s="29">
        <v>0</v>
      </c>
      <c r="I8" s="29">
        <f t="shared" si="1"/>
        <v>0</v>
      </c>
      <c r="J8" s="25" t="s">
        <v>22</v>
      </c>
    </row>
    <row r="9" spans="2:10" x14ac:dyDescent="0.2">
      <c r="B9" s="22"/>
      <c r="C9" s="23" t="s">
        <v>23</v>
      </c>
      <c r="D9" s="29">
        <v>0</v>
      </c>
      <c r="E9" s="29">
        <v>0</v>
      </c>
      <c r="F9" s="29">
        <f t="shared" si="0"/>
        <v>0</v>
      </c>
      <c r="G9" s="29">
        <v>0</v>
      </c>
      <c r="H9" s="29">
        <v>0</v>
      </c>
      <c r="I9" s="29">
        <f t="shared" si="1"/>
        <v>0</v>
      </c>
      <c r="J9" s="25" t="s">
        <v>24</v>
      </c>
    </row>
    <row r="10" spans="2:10" x14ac:dyDescent="0.2">
      <c r="B10" s="27"/>
      <c r="C10" s="28" t="s">
        <v>25</v>
      </c>
      <c r="D10" s="29">
        <v>0</v>
      </c>
      <c r="E10" s="29">
        <v>0</v>
      </c>
      <c r="F10" s="29">
        <f t="shared" si="0"/>
        <v>0</v>
      </c>
      <c r="G10" s="29">
        <v>0</v>
      </c>
      <c r="H10" s="29">
        <v>0</v>
      </c>
      <c r="I10" s="29">
        <f t="shared" si="1"/>
        <v>0</v>
      </c>
      <c r="J10" s="25" t="s">
        <v>26</v>
      </c>
    </row>
    <row r="11" spans="2:10" x14ac:dyDescent="0.2">
      <c r="B11" s="22"/>
      <c r="C11" s="23" t="s">
        <v>27</v>
      </c>
      <c r="D11" s="29">
        <v>493500</v>
      </c>
      <c r="E11" s="29">
        <v>120694324.56</v>
      </c>
      <c r="F11" s="29">
        <f t="shared" si="0"/>
        <v>121187824.56</v>
      </c>
      <c r="G11" s="29">
        <v>2860762.49</v>
      </c>
      <c r="H11" s="29">
        <v>2847358.66</v>
      </c>
      <c r="I11" s="29">
        <f t="shared" si="1"/>
        <v>2353858.66</v>
      </c>
      <c r="J11" s="25" t="s">
        <v>28</v>
      </c>
    </row>
    <row r="12" spans="2:10" ht="22.5" x14ac:dyDescent="0.2">
      <c r="B12" s="22"/>
      <c r="C12" s="23" t="s">
        <v>29</v>
      </c>
      <c r="D12" s="29">
        <v>410157076</v>
      </c>
      <c r="E12" s="29">
        <v>6213605.4299999997</v>
      </c>
      <c r="F12" s="29">
        <f t="shared" si="0"/>
        <v>416370681.43000001</v>
      </c>
      <c r="G12" s="29">
        <v>416370681.43000001</v>
      </c>
      <c r="H12" s="29">
        <v>416370681.43000001</v>
      </c>
      <c r="I12" s="29">
        <f t="shared" si="1"/>
        <v>6213605.4300000072</v>
      </c>
      <c r="J12" s="25" t="s">
        <v>30</v>
      </c>
    </row>
    <row r="13" spans="2:10" ht="22.5" x14ac:dyDescent="0.2">
      <c r="B13" s="22"/>
      <c r="C13" s="23" t="s">
        <v>31</v>
      </c>
      <c r="D13" s="29">
        <v>48942881.990000002</v>
      </c>
      <c r="E13" s="29">
        <v>24502849.329999998</v>
      </c>
      <c r="F13" s="29">
        <f t="shared" si="0"/>
        <v>73445731.319999993</v>
      </c>
      <c r="G13" s="29">
        <v>73445731.319999993</v>
      </c>
      <c r="H13" s="29">
        <v>73445731.319999993</v>
      </c>
      <c r="I13" s="29">
        <f t="shared" si="1"/>
        <v>24502849.329999991</v>
      </c>
      <c r="J13" s="25" t="s">
        <v>32</v>
      </c>
    </row>
    <row r="14" spans="2:10" x14ac:dyDescent="0.2">
      <c r="B14" s="22"/>
      <c r="C14" s="23" t="s">
        <v>33</v>
      </c>
      <c r="D14" s="29">
        <v>0</v>
      </c>
      <c r="E14" s="29">
        <v>0</v>
      </c>
      <c r="F14" s="29">
        <f t="shared" si="0"/>
        <v>0</v>
      </c>
      <c r="G14" s="29">
        <v>0</v>
      </c>
      <c r="H14" s="29">
        <v>0</v>
      </c>
      <c r="I14" s="29">
        <f t="shared" si="1"/>
        <v>0</v>
      </c>
      <c r="J14" s="25" t="s">
        <v>34</v>
      </c>
    </row>
    <row r="15" spans="2:10" x14ac:dyDescent="0.2">
      <c r="B15" s="22"/>
      <c r="D15" s="30"/>
      <c r="E15" s="30"/>
      <c r="F15" s="30"/>
      <c r="G15" s="30"/>
      <c r="H15" s="30"/>
      <c r="I15" s="30"/>
      <c r="J15" s="25" t="s">
        <v>35</v>
      </c>
    </row>
    <row r="16" spans="2:10" x14ac:dyDescent="0.2">
      <c r="B16" s="31"/>
      <c r="C16" s="32" t="s">
        <v>36</v>
      </c>
      <c r="D16" s="33">
        <f t="shared" ref="D16:I16" si="2">SUM(D5:D15)</f>
        <v>459593457.99000001</v>
      </c>
      <c r="E16" s="33">
        <f t="shared" si="2"/>
        <v>151410779.31999999</v>
      </c>
      <c r="F16" s="33">
        <f t="shared" si="2"/>
        <v>611004237.30999994</v>
      </c>
      <c r="G16" s="33">
        <f t="shared" si="2"/>
        <v>492677175.24000001</v>
      </c>
      <c r="H16" s="33">
        <f t="shared" si="2"/>
        <v>492663771.41000003</v>
      </c>
      <c r="I16" s="34">
        <f t="shared" si="2"/>
        <v>33070313.419999998</v>
      </c>
      <c r="J16" s="25" t="s">
        <v>35</v>
      </c>
    </row>
    <row r="17" spans="2:10" x14ac:dyDescent="0.2">
      <c r="B17" s="35"/>
      <c r="C17" s="36"/>
      <c r="D17" s="37"/>
      <c r="E17" s="37"/>
      <c r="F17" s="38"/>
      <c r="G17" s="39" t="s">
        <v>37</v>
      </c>
      <c r="H17" s="40"/>
      <c r="I17" s="41"/>
      <c r="J17" s="25" t="s">
        <v>35</v>
      </c>
    </row>
    <row r="18" spans="2:10" ht="10.15" customHeight="1" x14ac:dyDescent="0.2">
      <c r="B18" s="42" t="s">
        <v>38</v>
      </c>
      <c r="C18" s="43"/>
      <c r="D18" s="44" t="s">
        <v>2</v>
      </c>
      <c r="E18" s="45"/>
      <c r="F18" s="45"/>
      <c r="G18" s="45"/>
      <c r="H18" s="46"/>
      <c r="I18" s="47" t="s">
        <v>3</v>
      </c>
      <c r="J18" s="25" t="s">
        <v>35</v>
      </c>
    </row>
    <row r="19" spans="2:10" ht="22.5" x14ac:dyDescent="0.2">
      <c r="B19" s="48"/>
      <c r="C19" s="49"/>
      <c r="D19" s="50" t="s">
        <v>4</v>
      </c>
      <c r="E19" s="51" t="s">
        <v>5</v>
      </c>
      <c r="F19" s="51" t="s">
        <v>6</v>
      </c>
      <c r="G19" s="51" t="s">
        <v>7</v>
      </c>
      <c r="H19" s="52" t="s">
        <v>8</v>
      </c>
      <c r="I19" s="53"/>
      <c r="J19" s="25" t="s">
        <v>35</v>
      </c>
    </row>
    <row r="20" spans="2:10" x14ac:dyDescent="0.2">
      <c r="B20" s="54"/>
      <c r="C20" s="55"/>
      <c r="D20" s="56" t="s">
        <v>9</v>
      </c>
      <c r="E20" s="57" t="s">
        <v>10</v>
      </c>
      <c r="F20" s="57" t="s">
        <v>11</v>
      </c>
      <c r="G20" s="57" t="s">
        <v>12</v>
      </c>
      <c r="H20" s="57" t="s">
        <v>13</v>
      </c>
      <c r="I20" s="57" t="s">
        <v>14</v>
      </c>
      <c r="J20" s="25" t="s">
        <v>35</v>
      </c>
    </row>
    <row r="21" spans="2:10" x14ac:dyDescent="0.2">
      <c r="B21" s="58" t="s">
        <v>39</v>
      </c>
      <c r="C21" s="59"/>
      <c r="D21" s="60">
        <f>SUM(D22+D23+D24+D25+D26+D27+D28+D29)</f>
        <v>0</v>
      </c>
      <c r="E21" s="60">
        <f>SUM(E22+E23+E24+E25+E26+E27+E28+E29)</f>
        <v>0</v>
      </c>
      <c r="F21" s="60">
        <f>SUM(F22:F29)</f>
        <v>0</v>
      </c>
      <c r="G21" s="60">
        <f>SUM(G22:G29)</f>
        <v>0</v>
      </c>
      <c r="H21" s="60">
        <f>SUM(H22:H29)</f>
        <v>0</v>
      </c>
      <c r="I21" s="60">
        <f>SUM(I22:I29)</f>
        <v>0</v>
      </c>
      <c r="J21" s="25" t="s">
        <v>35</v>
      </c>
    </row>
    <row r="22" spans="2:10" x14ac:dyDescent="0.2">
      <c r="B22" s="61"/>
      <c r="C22" s="62" t="s">
        <v>15</v>
      </c>
      <c r="D22" s="63">
        <v>0</v>
      </c>
      <c r="E22" s="63">
        <v>0</v>
      </c>
      <c r="F22" s="63">
        <f>+D22+E22</f>
        <v>0</v>
      </c>
      <c r="G22" s="63">
        <v>0</v>
      </c>
      <c r="H22" s="63">
        <v>0</v>
      </c>
      <c r="I22" s="63">
        <f>+H22-D22</f>
        <v>0</v>
      </c>
      <c r="J22" s="25" t="s">
        <v>16</v>
      </c>
    </row>
    <row r="23" spans="2:10" x14ac:dyDescent="0.2">
      <c r="B23" s="61"/>
      <c r="C23" s="62" t="s">
        <v>17</v>
      </c>
      <c r="D23" s="63">
        <v>0</v>
      </c>
      <c r="E23" s="63">
        <v>0</v>
      </c>
      <c r="F23" s="63">
        <f t="shared" ref="F23:F29" si="3">+D23+E23</f>
        <v>0</v>
      </c>
      <c r="G23" s="63">
        <v>0</v>
      </c>
      <c r="H23" s="63">
        <v>0</v>
      </c>
      <c r="I23" s="63">
        <f t="shared" ref="I23:I29" si="4">+H23-D23</f>
        <v>0</v>
      </c>
      <c r="J23" s="25" t="s">
        <v>18</v>
      </c>
    </row>
    <row r="24" spans="2:10" x14ac:dyDescent="0.2">
      <c r="B24" s="61"/>
      <c r="C24" s="62" t="s">
        <v>19</v>
      </c>
      <c r="D24" s="63">
        <v>0</v>
      </c>
      <c r="E24" s="63">
        <v>0</v>
      </c>
      <c r="F24" s="63">
        <f t="shared" si="3"/>
        <v>0</v>
      </c>
      <c r="G24" s="63">
        <v>0</v>
      </c>
      <c r="H24" s="63">
        <v>0</v>
      </c>
      <c r="I24" s="63">
        <f t="shared" si="4"/>
        <v>0</v>
      </c>
      <c r="J24" s="25" t="s">
        <v>20</v>
      </c>
    </row>
    <row r="25" spans="2:10" x14ac:dyDescent="0.2">
      <c r="B25" s="61"/>
      <c r="C25" s="62" t="s">
        <v>21</v>
      </c>
      <c r="D25" s="63">
        <v>0</v>
      </c>
      <c r="E25" s="63">
        <v>0</v>
      </c>
      <c r="F25" s="63">
        <f t="shared" si="3"/>
        <v>0</v>
      </c>
      <c r="G25" s="63">
        <v>0</v>
      </c>
      <c r="H25" s="63">
        <v>0</v>
      </c>
      <c r="I25" s="63">
        <f t="shared" si="4"/>
        <v>0</v>
      </c>
      <c r="J25" s="25" t="s">
        <v>22</v>
      </c>
    </row>
    <row r="26" spans="2:10" x14ac:dyDescent="0.2">
      <c r="B26" s="61"/>
      <c r="C26" s="62" t="s">
        <v>40</v>
      </c>
      <c r="D26" s="63">
        <v>0</v>
      </c>
      <c r="E26" s="63">
        <v>0</v>
      </c>
      <c r="F26" s="63">
        <f t="shared" si="3"/>
        <v>0</v>
      </c>
      <c r="G26" s="63">
        <v>0</v>
      </c>
      <c r="H26" s="63">
        <v>0</v>
      </c>
      <c r="I26" s="63">
        <f t="shared" si="4"/>
        <v>0</v>
      </c>
      <c r="J26" s="25" t="s">
        <v>24</v>
      </c>
    </row>
    <row r="27" spans="2:10" x14ac:dyDescent="0.2">
      <c r="B27" s="61"/>
      <c r="C27" s="62" t="s">
        <v>41</v>
      </c>
      <c r="D27" s="63">
        <v>0</v>
      </c>
      <c r="E27" s="63">
        <v>0</v>
      </c>
      <c r="F27" s="63">
        <f t="shared" si="3"/>
        <v>0</v>
      </c>
      <c r="G27" s="63">
        <v>0</v>
      </c>
      <c r="H27" s="63">
        <v>0</v>
      </c>
      <c r="I27" s="63">
        <f t="shared" si="4"/>
        <v>0</v>
      </c>
      <c r="J27" s="25" t="s">
        <v>26</v>
      </c>
    </row>
    <row r="28" spans="2:10" ht="22.5" x14ac:dyDescent="0.2">
      <c r="B28" s="61"/>
      <c r="C28" s="62" t="s">
        <v>42</v>
      </c>
      <c r="D28" s="63">
        <v>0</v>
      </c>
      <c r="E28" s="63">
        <v>0</v>
      </c>
      <c r="F28" s="63">
        <f t="shared" si="3"/>
        <v>0</v>
      </c>
      <c r="G28" s="63">
        <v>0</v>
      </c>
      <c r="H28" s="63">
        <v>0</v>
      </c>
      <c r="I28" s="63">
        <f t="shared" si="4"/>
        <v>0</v>
      </c>
      <c r="J28" s="25" t="s">
        <v>30</v>
      </c>
    </row>
    <row r="29" spans="2:10" ht="22.5" x14ac:dyDescent="0.2">
      <c r="B29" s="61"/>
      <c r="C29" s="62" t="s">
        <v>31</v>
      </c>
      <c r="D29" s="63">
        <v>0</v>
      </c>
      <c r="E29" s="63">
        <v>0</v>
      </c>
      <c r="F29" s="63">
        <f t="shared" si="3"/>
        <v>0</v>
      </c>
      <c r="G29" s="63">
        <v>0</v>
      </c>
      <c r="H29" s="63">
        <v>0</v>
      </c>
      <c r="I29" s="63">
        <f t="shared" si="4"/>
        <v>0</v>
      </c>
      <c r="J29" s="25" t="s">
        <v>32</v>
      </c>
    </row>
    <row r="30" spans="2:10" x14ac:dyDescent="0.2">
      <c r="B30" s="61"/>
      <c r="C30" s="62"/>
      <c r="D30" s="63"/>
      <c r="E30" s="63"/>
      <c r="F30" s="63"/>
      <c r="G30" s="63"/>
      <c r="H30" s="63"/>
      <c r="I30" s="63"/>
      <c r="J30" s="25" t="s">
        <v>35</v>
      </c>
    </row>
    <row r="31" spans="2:10" ht="41.25" customHeight="1" x14ac:dyDescent="0.2">
      <c r="B31" s="64" t="s">
        <v>43</v>
      </c>
      <c r="C31" s="65"/>
      <c r="D31" s="66">
        <f t="shared" ref="D31:I31" si="5">SUM(D32:D35)</f>
        <v>49436381.990000002</v>
      </c>
      <c r="E31" s="66">
        <f t="shared" si="5"/>
        <v>145197173.88999999</v>
      </c>
      <c r="F31" s="66">
        <f t="shared" si="5"/>
        <v>194633555.88</v>
      </c>
      <c r="G31" s="66">
        <f t="shared" si="5"/>
        <v>76306493.809999987</v>
      </c>
      <c r="H31" s="66">
        <f t="shared" si="5"/>
        <v>76293089.979999989</v>
      </c>
      <c r="I31" s="66">
        <f t="shared" si="5"/>
        <v>26856707.989999991</v>
      </c>
      <c r="J31" s="25" t="s">
        <v>35</v>
      </c>
    </row>
    <row r="32" spans="2:10" x14ac:dyDescent="0.2">
      <c r="B32" s="61"/>
      <c r="C32" s="62" t="s">
        <v>17</v>
      </c>
      <c r="D32" s="63">
        <v>0</v>
      </c>
      <c r="E32" s="63">
        <v>0</v>
      </c>
      <c r="F32" s="63">
        <f>+D32+E32</f>
        <v>0</v>
      </c>
      <c r="G32" s="63">
        <v>0</v>
      </c>
      <c r="H32" s="63">
        <v>0</v>
      </c>
      <c r="I32" s="63">
        <f>+H32-D32</f>
        <v>0</v>
      </c>
      <c r="J32" s="25" t="s">
        <v>18</v>
      </c>
    </row>
    <row r="33" spans="2:10" x14ac:dyDescent="0.2">
      <c r="B33" s="61"/>
      <c r="C33" s="62" t="s">
        <v>44</v>
      </c>
      <c r="D33" s="63">
        <v>0</v>
      </c>
      <c r="E33" s="63">
        <v>0</v>
      </c>
      <c r="F33" s="63">
        <f>+D33+E33</f>
        <v>0</v>
      </c>
      <c r="G33" s="63">
        <v>0</v>
      </c>
      <c r="H33" s="63">
        <v>0</v>
      </c>
      <c r="I33" s="63">
        <f>+H33-D33</f>
        <v>0</v>
      </c>
      <c r="J33" s="25" t="s">
        <v>24</v>
      </c>
    </row>
    <row r="34" spans="2:10" x14ac:dyDescent="0.2">
      <c r="B34" s="61"/>
      <c r="C34" s="62" t="s">
        <v>45</v>
      </c>
      <c r="D34" s="63">
        <v>493500</v>
      </c>
      <c r="E34" s="63">
        <v>120694324.56</v>
      </c>
      <c r="F34" s="63">
        <f>+D34+E34</f>
        <v>121187824.56</v>
      </c>
      <c r="G34" s="63">
        <v>2860762.49</v>
      </c>
      <c r="H34" s="63">
        <v>2847358.66</v>
      </c>
      <c r="I34" s="63">
        <f>+H34-D34</f>
        <v>2353858.66</v>
      </c>
      <c r="J34" s="25" t="s">
        <v>28</v>
      </c>
    </row>
    <row r="35" spans="2:10" ht="22.5" x14ac:dyDescent="0.2">
      <c r="B35" s="61"/>
      <c r="C35" s="62" t="s">
        <v>31</v>
      </c>
      <c r="D35" s="63">
        <v>48942881.990000002</v>
      </c>
      <c r="E35" s="63">
        <v>24502849.329999998</v>
      </c>
      <c r="F35" s="63">
        <f>+D35+E35</f>
        <v>73445731.319999993</v>
      </c>
      <c r="G35" s="63">
        <v>73445731.319999993</v>
      </c>
      <c r="H35" s="63">
        <v>73445731.319999993</v>
      </c>
      <c r="I35" s="63">
        <f>+H35-D35</f>
        <v>24502849.329999991</v>
      </c>
      <c r="J35" s="25" t="s">
        <v>32</v>
      </c>
    </row>
    <row r="36" spans="2:10" x14ac:dyDescent="0.2">
      <c r="B36" s="61"/>
      <c r="C36" s="62"/>
      <c r="D36" s="63"/>
      <c r="E36" s="63"/>
      <c r="F36" s="63"/>
      <c r="G36" s="63"/>
      <c r="H36" s="63"/>
      <c r="I36" s="63"/>
      <c r="J36" s="25" t="s">
        <v>35</v>
      </c>
    </row>
    <row r="37" spans="2:10" x14ac:dyDescent="0.2">
      <c r="B37" s="67" t="s">
        <v>46</v>
      </c>
      <c r="C37" s="68"/>
      <c r="D37" s="66">
        <f>SUM(D38)</f>
        <v>0</v>
      </c>
      <c r="E37" s="66">
        <v>0</v>
      </c>
      <c r="F37" s="66">
        <v>0</v>
      </c>
      <c r="G37" s="66">
        <f>+G38</f>
        <v>0</v>
      </c>
      <c r="H37" s="66">
        <f>+H38</f>
        <v>0</v>
      </c>
      <c r="I37" s="66">
        <f>+I38</f>
        <v>0</v>
      </c>
      <c r="J37" s="25" t="s">
        <v>35</v>
      </c>
    </row>
    <row r="38" spans="2:10" x14ac:dyDescent="0.2">
      <c r="B38" s="69"/>
      <c r="C38" s="62" t="s">
        <v>33</v>
      </c>
      <c r="D38" s="63">
        <v>0</v>
      </c>
      <c r="E38" s="63">
        <v>0</v>
      </c>
      <c r="F38" s="63">
        <f>+D38+E38</f>
        <v>0</v>
      </c>
      <c r="G38" s="63">
        <v>0</v>
      </c>
      <c r="H38" s="63">
        <v>0</v>
      </c>
      <c r="I38" s="63">
        <f>+H38-D38</f>
        <v>0</v>
      </c>
      <c r="J38" s="25" t="s">
        <v>34</v>
      </c>
    </row>
    <row r="39" spans="2:10" x14ac:dyDescent="0.2">
      <c r="B39" s="70"/>
      <c r="C39" s="71" t="s">
        <v>36</v>
      </c>
      <c r="D39" s="33">
        <f>+D21+D31+D37</f>
        <v>49436381.990000002</v>
      </c>
      <c r="E39" s="33">
        <f>+E21+E31+E37</f>
        <v>145197173.88999999</v>
      </c>
      <c r="F39" s="33">
        <f>+F21+F31+F37</f>
        <v>194633555.88</v>
      </c>
      <c r="G39" s="33">
        <f>+G21+G31+G37</f>
        <v>76306493.809999987</v>
      </c>
      <c r="H39" s="33">
        <f>+H21+H31+H37</f>
        <v>76293089.979999989</v>
      </c>
      <c r="I39" s="60">
        <f>+I37+I31+I21</f>
        <v>26856707.989999991</v>
      </c>
      <c r="J39" s="25" t="s">
        <v>35</v>
      </c>
    </row>
    <row r="40" spans="2:10" x14ac:dyDescent="0.2">
      <c r="B40" s="72"/>
      <c r="C40" s="36"/>
      <c r="D40" s="73"/>
      <c r="E40" s="73"/>
      <c r="F40" s="73"/>
      <c r="G40" s="74" t="s">
        <v>37</v>
      </c>
      <c r="H40" s="75"/>
      <c r="I40" s="76"/>
      <c r="J40" s="25" t="s">
        <v>35</v>
      </c>
    </row>
    <row r="41" spans="2:10" x14ac:dyDescent="0.2">
      <c r="B41" s="77"/>
      <c r="C41" s="78"/>
      <c r="D41" s="79"/>
      <c r="E41" s="79"/>
      <c r="F41" s="79"/>
      <c r="G41" s="80"/>
      <c r="H41" s="80"/>
      <c r="I41" s="79"/>
      <c r="J41" s="25"/>
    </row>
    <row r="42" spans="2:10" x14ac:dyDescent="0.2">
      <c r="C42" t="s">
        <v>47</v>
      </c>
    </row>
    <row r="43" spans="2:10" ht="22.5" x14ac:dyDescent="0.2">
      <c r="C43" s="23" t="s">
        <v>48</v>
      </c>
    </row>
    <row r="44" spans="2:10" x14ac:dyDescent="0.2">
      <c r="C44" s="26" t="s">
        <v>49</v>
      </c>
    </row>
    <row r="45" spans="2:10" ht="30.75" customHeight="1" x14ac:dyDescent="0.2">
      <c r="C45" s="81" t="s">
        <v>50</v>
      </c>
      <c r="D45" s="81"/>
      <c r="E45" s="81"/>
      <c r="F45" s="81"/>
      <c r="G45" s="81"/>
      <c r="H45" s="81"/>
      <c r="I45" s="81"/>
    </row>
    <row r="46" spans="2:10" s="82" customFormat="1" ht="30.75" customHeight="1" x14ac:dyDescent="0.2">
      <c r="B46" s="83" t="s">
        <v>51</v>
      </c>
      <c r="C46" s="83"/>
      <c r="D46" s="84"/>
      <c r="E46" s="84"/>
      <c r="F46" s="84"/>
      <c r="G46" s="84"/>
      <c r="H46" s="84"/>
      <c r="I46" s="84"/>
    </row>
    <row r="47" spans="2:10" s="82" customFormat="1" x14ac:dyDescent="0.2">
      <c r="B47" s="42" t="s">
        <v>52</v>
      </c>
      <c r="C47" s="43"/>
      <c r="D47" s="8" t="s">
        <v>53</v>
      </c>
      <c r="E47" s="8"/>
      <c r="F47" s="8"/>
      <c r="G47" s="8"/>
      <c r="H47" s="8"/>
      <c r="I47" s="10" t="s">
        <v>3</v>
      </c>
      <c r="J47" s="26"/>
    </row>
    <row r="48" spans="2:10" s="82" customFormat="1" ht="22.5" x14ac:dyDescent="0.2">
      <c r="B48" s="48"/>
      <c r="C48" s="49"/>
      <c r="D48" s="13" t="s">
        <v>4</v>
      </c>
      <c r="E48" s="14" t="s">
        <v>5</v>
      </c>
      <c r="F48" s="14" t="s">
        <v>6</v>
      </c>
      <c r="G48" s="14" t="s">
        <v>7</v>
      </c>
      <c r="H48" s="15" t="s">
        <v>8</v>
      </c>
      <c r="I48" s="16"/>
      <c r="J48" s="26"/>
    </row>
    <row r="49" spans="2:10" s="82" customFormat="1" x14ac:dyDescent="0.2">
      <c r="B49" s="54"/>
      <c r="C49" s="55"/>
      <c r="D49" s="20" t="s">
        <v>9</v>
      </c>
      <c r="E49" s="21" t="s">
        <v>10</v>
      </c>
      <c r="F49" s="21" t="s">
        <v>54</v>
      </c>
      <c r="G49" s="21" t="s">
        <v>12</v>
      </c>
      <c r="H49" s="21" t="s">
        <v>13</v>
      </c>
      <c r="I49" s="21" t="s">
        <v>55</v>
      </c>
      <c r="J49" s="26"/>
    </row>
    <row r="50" spans="2:10" s="82" customFormat="1" ht="12.75" x14ac:dyDescent="0.2">
      <c r="B50" s="85"/>
      <c r="C50" s="86"/>
      <c r="D50" s="87"/>
      <c r="E50" s="87"/>
      <c r="F50" s="87"/>
      <c r="G50" s="87"/>
      <c r="H50" s="87"/>
      <c r="I50" s="87"/>
      <c r="J50" s="26"/>
    </row>
    <row r="51" spans="2:10" s="82" customFormat="1" x14ac:dyDescent="0.2">
      <c r="B51" s="88"/>
      <c r="C51" s="89"/>
      <c r="D51" s="90"/>
      <c r="E51" s="90"/>
      <c r="F51" s="90"/>
      <c r="G51" s="90"/>
      <c r="H51" s="90"/>
      <c r="I51" s="90"/>
      <c r="J51" s="26"/>
    </row>
    <row r="52" spans="2:10" s="82" customFormat="1" x14ac:dyDescent="0.2">
      <c r="B52" s="91"/>
      <c r="C52" s="92"/>
      <c r="D52" s="93"/>
      <c r="E52" s="94"/>
      <c r="F52" s="94"/>
      <c r="G52" s="94"/>
      <c r="H52" s="94"/>
      <c r="I52" s="94"/>
      <c r="J52" s="26"/>
    </row>
    <row r="53" spans="2:10" s="82" customFormat="1" ht="40.5" customHeight="1" x14ac:dyDescent="0.2">
      <c r="B53" s="95" t="s">
        <v>43</v>
      </c>
      <c r="C53" s="96"/>
      <c r="D53" s="97">
        <f>+D54</f>
        <v>410157076</v>
      </c>
      <c r="E53" s="97">
        <f>+E54</f>
        <v>6213605.4299999997</v>
      </c>
      <c r="F53" s="98">
        <f>+D53+E53</f>
        <v>416370681.43000001</v>
      </c>
      <c r="G53" s="97">
        <f>+G54</f>
        <v>416370681.43000001</v>
      </c>
      <c r="H53" s="97">
        <f>+H54</f>
        <v>416370681.43000001</v>
      </c>
      <c r="I53" s="98">
        <f>SUM(I54:I54)</f>
        <v>6213605.4300000072</v>
      </c>
      <c r="J53" s="26"/>
    </row>
    <row r="54" spans="2:10" s="82" customFormat="1" ht="22.5" x14ac:dyDescent="0.2">
      <c r="B54" s="91"/>
      <c r="C54" s="99" t="s">
        <v>42</v>
      </c>
      <c r="D54" s="93">
        <v>410157076</v>
      </c>
      <c r="E54" s="94">
        <v>6213605.4299999997</v>
      </c>
      <c r="F54" s="94">
        <f>+D54+E54</f>
        <v>416370681.43000001</v>
      </c>
      <c r="G54" s="94">
        <v>416370681.43000001</v>
      </c>
      <c r="H54" s="94">
        <v>416370681.43000001</v>
      </c>
      <c r="I54" s="100">
        <f>+H54-D54</f>
        <v>6213605.4300000072</v>
      </c>
      <c r="J54" s="26"/>
    </row>
    <row r="55" spans="2:10" s="82" customFormat="1" x14ac:dyDescent="0.2">
      <c r="B55" s="101"/>
      <c r="C55" s="102" t="s">
        <v>36</v>
      </c>
      <c r="D55" s="103">
        <f>+D53</f>
        <v>410157076</v>
      </c>
      <c r="E55" s="103">
        <f>+E53</f>
        <v>6213605.4299999997</v>
      </c>
      <c r="F55" s="103">
        <f>+F53</f>
        <v>416370681.43000001</v>
      </c>
      <c r="G55" s="103">
        <f>+G53</f>
        <v>416370681.43000001</v>
      </c>
      <c r="H55" s="103">
        <f>+H53</f>
        <v>416370681.43000001</v>
      </c>
      <c r="I55" s="104">
        <f>+H55-D55</f>
        <v>6213605.4300000072</v>
      </c>
      <c r="J55" s="26"/>
    </row>
    <row r="56" spans="2:10" s="82" customFormat="1" x14ac:dyDescent="0.2">
      <c r="B56" s="105"/>
      <c r="C56" s="105"/>
      <c r="D56" s="106">
        <f t="shared" ref="D56:I56" si="6">+D39+D55</f>
        <v>459593457.99000001</v>
      </c>
      <c r="E56" s="106">
        <f t="shared" si="6"/>
        <v>151410779.31999999</v>
      </c>
      <c r="F56" s="106">
        <f t="shared" si="6"/>
        <v>611004237.30999994</v>
      </c>
      <c r="G56" s="106">
        <f t="shared" si="6"/>
        <v>492677175.24000001</v>
      </c>
      <c r="H56" s="106">
        <f t="shared" si="6"/>
        <v>492663771.40999997</v>
      </c>
      <c r="I56" s="106">
        <f t="shared" si="6"/>
        <v>33070313.419999998</v>
      </c>
      <c r="J56" s="26"/>
    </row>
    <row r="57" spans="2:10" s="82" customFormat="1" x14ac:dyDescent="0.2">
      <c r="B57" t="s">
        <v>56</v>
      </c>
      <c r="C57"/>
      <c r="D57" s="107"/>
      <c r="E57" s="107"/>
      <c r="F57" s="107"/>
      <c r="G57" s="107"/>
      <c r="H57" s="107"/>
      <c r="I57" s="108"/>
      <c r="J57" s="26"/>
    </row>
    <row r="58" spans="2:10" s="82" customFormat="1" x14ac:dyDescent="0.2">
      <c r="B58" s="109" t="s">
        <v>57</v>
      </c>
      <c r="C58" s="110"/>
    </row>
    <row r="59" spans="2:10" hidden="1" x14ac:dyDescent="0.2"/>
    <row r="61" spans="2:10" hidden="1" x14ac:dyDescent="0.2">
      <c r="D61" s="111">
        <f t="shared" ref="D61:I61" si="7">+D39+D55</f>
        <v>459593457.99000001</v>
      </c>
      <c r="E61" s="111">
        <f t="shared" si="7"/>
        <v>151410779.31999999</v>
      </c>
      <c r="F61" s="111">
        <f t="shared" si="7"/>
        <v>611004237.30999994</v>
      </c>
      <c r="G61" s="111">
        <f t="shared" si="7"/>
        <v>492677175.24000001</v>
      </c>
      <c r="H61" s="111">
        <f t="shared" si="7"/>
        <v>492663771.40999997</v>
      </c>
      <c r="I61" s="111">
        <f t="shared" si="7"/>
        <v>33070313.419999998</v>
      </c>
    </row>
    <row r="62" spans="2:10" hidden="1" x14ac:dyDescent="0.2">
      <c r="D62" s="112">
        <f t="shared" ref="D62:I62" si="8">+D16-D56</f>
        <v>0</v>
      </c>
      <c r="E62" s="112">
        <f t="shared" si="8"/>
        <v>0</v>
      </c>
      <c r="F62" s="112">
        <f t="shared" si="8"/>
        <v>0</v>
      </c>
      <c r="G62" s="112">
        <f t="shared" si="8"/>
        <v>0</v>
      </c>
      <c r="H62" s="112">
        <f t="shared" si="8"/>
        <v>0</v>
      </c>
      <c r="I62" s="113">
        <f t="shared" si="8"/>
        <v>0</v>
      </c>
    </row>
    <row r="63" spans="2:10" hidden="1" x14ac:dyDescent="0.2">
      <c r="D63" s="113">
        <f t="shared" ref="D63:I63" si="9">+D61-D16</f>
        <v>0</v>
      </c>
      <c r="E63" s="113">
        <f t="shared" si="9"/>
        <v>0</v>
      </c>
      <c r="F63" s="113">
        <f t="shared" si="9"/>
        <v>0</v>
      </c>
      <c r="G63" s="113">
        <f t="shared" si="9"/>
        <v>0</v>
      </c>
      <c r="H63" s="113">
        <f t="shared" si="9"/>
        <v>0</v>
      </c>
      <c r="I63" s="113">
        <f t="shared" si="9"/>
        <v>0</v>
      </c>
    </row>
    <row r="67" spans="5:9" ht="12.75" x14ac:dyDescent="0.2">
      <c r="E67" s="114" t="s">
        <v>58</v>
      </c>
      <c r="F67" s="114"/>
      <c r="G67" s="114"/>
      <c r="H67" s="114"/>
      <c r="I67" s="114"/>
    </row>
    <row r="68" spans="5:9" ht="12.75" x14ac:dyDescent="0.2">
      <c r="E68" s="114" t="s">
        <v>59</v>
      </c>
      <c r="F68" s="114"/>
      <c r="G68" s="114"/>
      <c r="H68" s="114"/>
      <c r="I68" s="114"/>
    </row>
    <row r="69" spans="5:9" ht="12.75" x14ac:dyDescent="0.2">
      <c r="E69" s="115" t="s">
        <v>60</v>
      </c>
      <c r="F69" s="115"/>
      <c r="G69" s="115"/>
      <c r="H69" s="115"/>
      <c r="I69" s="115"/>
    </row>
  </sheetData>
  <sheetProtection formatCells="0" formatColumns="0" formatRows="0" insertRows="0" autoFilter="0"/>
  <mergeCells count="18">
    <mergeCell ref="B53:C53"/>
    <mergeCell ref="E67:I67"/>
    <mergeCell ref="E68:I68"/>
    <mergeCell ref="E69:I69"/>
    <mergeCell ref="B31:C31"/>
    <mergeCell ref="C45:I45"/>
    <mergeCell ref="B46:C46"/>
    <mergeCell ref="B47:C49"/>
    <mergeCell ref="D47:H47"/>
    <mergeCell ref="I47:I48"/>
    <mergeCell ref="B1:I1"/>
    <mergeCell ref="B2:C4"/>
    <mergeCell ref="D2:H2"/>
    <mergeCell ref="I2:I3"/>
    <mergeCell ref="I16:I17"/>
    <mergeCell ref="B18:C20"/>
    <mergeCell ref="D18:H18"/>
    <mergeCell ref="I18:I19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EAIE</vt:lpstr>
      <vt:lpstr>EAIE!Área_de_impresión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2022-02-09T19:47:43Z</dcterms:created>
  <dcterms:modified xsi:type="dcterms:W3CDTF">2022-02-09T19:50:56Z</dcterms:modified>
</cp:coreProperties>
</file>