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4F239676-A5F5-467D-AA9B-425235A47048}" xr6:coauthVersionLast="47" xr6:coauthVersionMax="47" xr10:uidLastSave="{00000000-0000-0000-0000-000000000000}"/>
  <bookViews>
    <workbookView xWindow="-120" yWindow="-120" windowWidth="29040" windowHeight="15840" xr2:uid="{3E56A277-9452-457F-AF5C-1B7822673F22}"/>
  </bookViews>
  <sheets>
    <sheet name="F6a" sheetId="1" r:id="rId1"/>
  </sheets>
  <externalReferences>
    <externalReference r:id="rId2"/>
  </externalReferences>
  <definedNames>
    <definedName name="_xlnm._FilterDatabase" localSheetId="0" hidden="1">F6a!$B$3:$H$155</definedName>
    <definedName name="ANIO">'[1]Info General'!$D$20</definedName>
    <definedName name="_xlnm.Print_Area" localSheetId="0">F6a!$A$1:$H$162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8" i="1" l="1"/>
  <c r="F128" i="1"/>
  <c r="E128" i="1"/>
  <c r="H128" i="1" s="1"/>
  <c r="D128" i="1"/>
  <c r="C128" i="1"/>
  <c r="G118" i="1"/>
  <c r="F118" i="1"/>
  <c r="E118" i="1"/>
  <c r="H118" i="1" s="1"/>
  <c r="D118" i="1"/>
  <c r="C118" i="1"/>
  <c r="G98" i="1"/>
  <c r="G79" i="1" s="1"/>
  <c r="F98" i="1"/>
  <c r="E98" i="1"/>
  <c r="H98" i="1" s="1"/>
  <c r="D98" i="1"/>
  <c r="C98" i="1"/>
  <c r="C79" i="1" s="1"/>
  <c r="F79" i="1"/>
  <c r="E79" i="1"/>
  <c r="D79" i="1"/>
  <c r="G43" i="1"/>
  <c r="F43" i="1"/>
  <c r="E43" i="1"/>
  <c r="H43" i="1" s="1"/>
  <c r="D43" i="1"/>
  <c r="C43" i="1"/>
  <c r="G33" i="1"/>
  <c r="F33" i="1"/>
  <c r="E33" i="1"/>
  <c r="H33" i="1" s="1"/>
  <c r="D33" i="1"/>
  <c r="C33" i="1"/>
  <c r="G23" i="1"/>
  <c r="F23" i="1"/>
  <c r="E23" i="1"/>
  <c r="H23" i="1" s="1"/>
  <c r="D23" i="1"/>
  <c r="C23" i="1"/>
  <c r="G13" i="1"/>
  <c r="F13" i="1"/>
  <c r="E13" i="1"/>
  <c r="H13" i="1" s="1"/>
  <c r="H4" i="1" s="1"/>
  <c r="D13" i="1"/>
  <c r="C13" i="1"/>
  <c r="H5" i="1"/>
  <c r="G5" i="1"/>
  <c r="G4" i="1" s="1"/>
  <c r="G154" i="1" s="1"/>
  <c r="F5" i="1"/>
  <c r="E5" i="1"/>
  <c r="D5" i="1"/>
  <c r="C5" i="1"/>
  <c r="C4" i="1" s="1"/>
  <c r="C154" i="1" s="1"/>
  <c r="F4" i="1"/>
  <c r="F154" i="1" s="1"/>
  <c r="E4" i="1"/>
  <c r="E154" i="1" s="1"/>
  <c r="D4" i="1"/>
  <c r="D154" i="1" s="1"/>
  <c r="H79" i="1" l="1"/>
  <c r="H154" i="1" s="1"/>
</calcChain>
</file>

<file path=xl/sharedStrings.xml><?xml version="1.0" encoding="utf-8"?>
<sst xmlns="http://schemas.openxmlformats.org/spreadsheetml/2006/main" count="287" uniqueCount="213">
  <si>
    <t>INSTITUTO DE INFRAESTRUCTURA FISICA EDUCATIVA DE GUANAJUATO
Clasificación por Objeto del Gasto (Capítulo y Concepto)
al 30 de Junio de 2021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</si>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</sst>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3" fontId="4" fillId="3" borderId="5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3" fontId="4" fillId="3" borderId="11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center" indent="2"/>
    </xf>
    <xf numFmtId="41" fontId="5" fillId="3" borderId="11" xfId="0" applyNumberFormat="1" applyFont="1" applyFill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7" fillId="3" borderId="9" xfId="0" applyFont="1" applyFill="1" applyBorder="1" applyAlignment="1">
      <alignment horizontal="left" vertical="top"/>
    </xf>
    <xf numFmtId="41" fontId="4" fillId="3" borderId="11" xfId="0" applyNumberFormat="1" applyFont="1" applyFill="1" applyBorder="1" applyAlignment="1">
      <alignment vertical="center"/>
    </xf>
    <xf numFmtId="0" fontId="6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center" indent="2"/>
    </xf>
    <xf numFmtId="41" fontId="5" fillId="3" borderId="8" xfId="0" applyNumberFormat="1" applyFont="1" applyFill="1" applyBorder="1" applyAlignment="1">
      <alignment vertical="center"/>
    </xf>
    <xf numFmtId="0" fontId="3" fillId="3" borderId="9" xfId="0" applyFont="1" applyFill="1" applyBorder="1"/>
    <xf numFmtId="0" fontId="8" fillId="3" borderId="10" xfId="0" applyFont="1" applyFill="1" applyBorder="1" applyAlignment="1">
      <alignment horizontal="left" vertical="center" indent="1"/>
    </xf>
    <xf numFmtId="41" fontId="8" fillId="3" borderId="11" xfId="0" applyNumberFormat="1" applyFon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3" fontId="8" fillId="0" borderId="11" xfId="0" applyNumberFormat="1" applyFont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 indent="2"/>
    </xf>
    <xf numFmtId="41" fontId="9" fillId="3" borderId="11" xfId="0" applyNumberFormat="1" applyFont="1" applyFill="1" applyBorder="1" applyAlignment="1">
      <alignment vertical="center"/>
    </xf>
    <xf numFmtId="1" fontId="8" fillId="0" borderId="11" xfId="0" applyNumberFormat="1" applyFont="1" applyBorder="1" applyAlignment="1">
      <alignment vertical="center"/>
    </xf>
    <xf numFmtId="1" fontId="8" fillId="3" borderId="11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3" fillId="3" borderId="12" xfId="0" applyFont="1" applyFill="1" applyBorder="1"/>
    <xf numFmtId="0" fontId="9" fillId="3" borderId="13" xfId="0" applyFont="1" applyFill="1" applyBorder="1" applyAlignment="1">
      <alignment horizontal="left" vertical="center"/>
    </xf>
    <xf numFmtId="4" fontId="9" fillId="3" borderId="8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" fontId="3" fillId="3" borderId="0" xfId="0" applyNumberFormat="1" applyFont="1" applyFill="1"/>
    <xf numFmtId="4" fontId="3" fillId="3" borderId="0" xfId="0" applyNumberFormat="1" applyFont="1" applyFill="1"/>
    <xf numFmtId="0" fontId="9" fillId="3" borderId="0" xfId="0" applyFont="1" applyFill="1" applyAlignment="1">
      <alignment horizontal="center"/>
    </xf>
    <xf numFmtId="1" fontId="9" fillId="3" borderId="0" xfId="0" applyNumberFormat="1" applyFont="1" applyFill="1" applyAlignment="1">
      <alignment horizontal="center"/>
    </xf>
    <xf numFmtId="0" fontId="11" fillId="3" borderId="0" xfId="1" applyFont="1" applyFill="1" applyAlignment="1">
      <alignment horizontal="center"/>
    </xf>
    <xf numFmtId="1" fontId="11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170AC716-2232-4844-9D1B-B0EE5FDCE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1369838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FC50BA-5F9C-4A7D-93B8-CAF35F899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E928-004B-41C7-8111-E3F0600F5BB3}">
  <sheetPr>
    <tabColor rgb="FF92D050"/>
    <pageSetUpPr fitToPage="1"/>
  </sheetPr>
  <dimension ref="A1:J164"/>
  <sheetViews>
    <sheetView tabSelected="1" topLeftCell="A145" workbookViewId="0">
      <selection activeCell="A78" sqref="A78:H162"/>
    </sheetView>
  </sheetViews>
  <sheetFormatPr baseColWidth="10" defaultRowHeight="12.75"/>
  <cols>
    <col min="1" max="1" width="4.83203125" style="53" customWidth="1"/>
    <col min="2" max="2" width="90.83203125" style="53" customWidth="1"/>
    <col min="3" max="8" width="16.83203125" style="53" customWidth="1"/>
    <col min="9" max="10" width="12" style="4"/>
    <col min="11" max="16384" width="12" style="53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 s="4" customFormat="1">
      <c r="A4" s="13" t="s">
        <v>9</v>
      </c>
      <c r="B4" s="14"/>
      <c r="C4" s="15">
        <f>C5+C13+C23+C33+C43+C53+C57+C66+C70</f>
        <v>49436381.990000002</v>
      </c>
      <c r="D4" s="15">
        <f t="shared" ref="D4:H4" si="0">D5+D13+D23+D33+D43+D53+D57+D66+D70</f>
        <v>29633503.129999995</v>
      </c>
      <c r="E4" s="15">
        <f t="shared" si="0"/>
        <v>79069885.120000005</v>
      </c>
      <c r="F4" s="15">
        <f t="shared" si="0"/>
        <v>40480724.530000001</v>
      </c>
      <c r="G4" s="15">
        <f t="shared" si="0"/>
        <v>40470393.050000004</v>
      </c>
      <c r="H4" s="15">
        <f t="shared" si="0"/>
        <v>38589160.589999996</v>
      </c>
    </row>
    <row r="5" spans="1:8" s="4" customFormat="1">
      <c r="A5" s="16" t="s">
        <v>10</v>
      </c>
      <c r="B5" s="17"/>
      <c r="C5" s="18">
        <f>SUM(C6:C12)</f>
        <v>36591186.640000001</v>
      </c>
      <c r="D5" s="18">
        <f t="shared" ref="D5:H5" si="1">SUM(D6:D12)</f>
        <v>16545697.979999999</v>
      </c>
      <c r="E5" s="18">
        <f t="shared" si="1"/>
        <v>53136884.620000005</v>
      </c>
      <c r="F5" s="18">
        <f t="shared" si="1"/>
        <v>24460941.210000001</v>
      </c>
      <c r="G5" s="18">
        <f t="shared" si="1"/>
        <v>24460941.210000001</v>
      </c>
      <c r="H5" s="18">
        <f t="shared" si="1"/>
        <v>28675943.409999996</v>
      </c>
    </row>
    <row r="6" spans="1:8" s="4" customFormat="1">
      <c r="A6" s="19" t="s">
        <v>11</v>
      </c>
      <c r="B6" s="20" t="s">
        <v>12</v>
      </c>
      <c r="C6" s="21">
        <v>9305616</v>
      </c>
      <c r="D6" s="21">
        <v>0</v>
      </c>
      <c r="E6" s="21">
        <v>9305616</v>
      </c>
      <c r="F6" s="21">
        <v>4547887.0599999996</v>
      </c>
      <c r="G6" s="21">
        <v>4547887.0599999996</v>
      </c>
      <c r="H6" s="21">
        <v>4757728.9400000004</v>
      </c>
    </row>
    <row r="7" spans="1:8" s="4" customFormat="1">
      <c r="A7" s="19" t="s">
        <v>13</v>
      </c>
      <c r="B7" s="20" t="s">
        <v>14</v>
      </c>
      <c r="C7" s="21">
        <v>0</v>
      </c>
      <c r="D7" s="21">
        <v>15896821.77</v>
      </c>
      <c r="E7" s="21">
        <v>15896821.77</v>
      </c>
      <c r="F7" s="21">
        <v>8545243.4900000002</v>
      </c>
      <c r="G7" s="21">
        <v>8545243.4900000002</v>
      </c>
      <c r="H7" s="21">
        <v>7351578.2799999993</v>
      </c>
    </row>
    <row r="8" spans="1:8" s="4" customFormat="1">
      <c r="A8" s="19" t="s">
        <v>15</v>
      </c>
      <c r="B8" s="20" t="s">
        <v>16</v>
      </c>
      <c r="C8" s="21">
        <v>12533792</v>
      </c>
      <c r="D8" s="21">
        <v>41814.9</v>
      </c>
      <c r="E8" s="21">
        <v>12575606.9</v>
      </c>
      <c r="F8" s="21">
        <v>3982932.42</v>
      </c>
      <c r="G8" s="21">
        <v>3982932.42</v>
      </c>
      <c r="H8" s="21">
        <v>8592674.4800000004</v>
      </c>
    </row>
    <row r="9" spans="1:8" s="4" customFormat="1">
      <c r="A9" s="19" t="s">
        <v>17</v>
      </c>
      <c r="B9" s="20" t="s">
        <v>18</v>
      </c>
      <c r="C9" s="21">
        <v>3228552</v>
      </c>
      <c r="D9" s="21">
        <v>203341.11</v>
      </c>
      <c r="E9" s="21">
        <v>3431893.11</v>
      </c>
      <c r="F9" s="21">
        <v>1628513.65</v>
      </c>
      <c r="G9" s="21">
        <v>1628513.65</v>
      </c>
      <c r="H9" s="21">
        <v>1803379.46</v>
      </c>
    </row>
    <row r="10" spans="1:8" s="4" customFormat="1">
      <c r="A10" s="19" t="s">
        <v>19</v>
      </c>
      <c r="B10" s="20" t="s">
        <v>20</v>
      </c>
      <c r="C10" s="21">
        <v>11514858.640000001</v>
      </c>
      <c r="D10" s="21">
        <v>403720.2</v>
      </c>
      <c r="E10" s="21">
        <v>11918578.84</v>
      </c>
      <c r="F10" s="21">
        <v>5751598.6699999999</v>
      </c>
      <c r="G10" s="21">
        <v>5751598.6699999999</v>
      </c>
      <c r="H10" s="21">
        <v>6166980.1699999999</v>
      </c>
    </row>
    <row r="11" spans="1:8" s="4" customFormat="1">
      <c r="A11" s="19" t="s">
        <v>21</v>
      </c>
      <c r="B11" s="20" t="s">
        <v>22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4" customFormat="1" ht="12" customHeight="1">
      <c r="A12" s="19" t="s">
        <v>23</v>
      </c>
      <c r="B12" s="20" t="s">
        <v>24</v>
      </c>
      <c r="C12" s="21">
        <v>8368</v>
      </c>
      <c r="D12" s="21">
        <v>0</v>
      </c>
      <c r="E12" s="21">
        <v>8368</v>
      </c>
      <c r="F12" s="21">
        <v>4765.92</v>
      </c>
      <c r="G12" s="21">
        <v>4765.92</v>
      </c>
      <c r="H12" s="21">
        <v>3602.08</v>
      </c>
    </row>
    <row r="13" spans="1:8" s="4" customFormat="1">
      <c r="A13" s="16" t="s">
        <v>25</v>
      </c>
      <c r="B13" s="17"/>
      <c r="C13" s="22">
        <f>SUM(C14:C22)</f>
        <v>4385809.1999999993</v>
      </c>
      <c r="D13" s="22">
        <f t="shared" ref="D13:G13" si="2">SUM(D14:D22)</f>
        <v>51589.990000000005</v>
      </c>
      <c r="E13" s="22">
        <f t="shared" si="2"/>
        <v>4437399.1900000004</v>
      </c>
      <c r="F13" s="22">
        <f t="shared" si="2"/>
        <v>1500341.99</v>
      </c>
      <c r="G13" s="22">
        <f t="shared" si="2"/>
        <v>1498556.9100000001</v>
      </c>
      <c r="H13" s="22">
        <f t="shared" ref="H13" si="3">E13-F13</f>
        <v>2937057.2</v>
      </c>
    </row>
    <row r="14" spans="1:8" s="4" customFormat="1">
      <c r="A14" s="19" t="s">
        <v>26</v>
      </c>
      <c r="B14" s="20" t="s">
        <v>27</v>
      </c>
      <c r="C14" s="21">
        <v>505345.36</v>
      </c>
      <c r="D14" s="21">
        <v>22849.97</v>
      </c>
      <c r="E14" s="21">
        <v>528195.32999999996</v>
      </c>
      <c r="F14" s="21">
        <v>185832.85</v>
      </c>
      <c r="G14" s="21">
        <v>185832.85</v>
      </c>
      <c r="H14" s="21">
        <v>342362.48</v>
      </c>
    </row>
    <row r="15" spans="1:8" s="4" customFormat="1">
      <c r="A15" s="19" t="s">
        <v>28</v>
      </c>
      <c r="B15" s="20" t="s">
        <v>29</v>
      </c>
      <c r="C15" s="21">
        <v>60219.64</v>
      </c>
      <c r="D15" s="21">
        <v>-21258.04</v>
      </c>
      <c r="E15" s="21">
        <v>38961.599999999999</v>
      </c>
      <c r="F15" s="21">
        <v>19955.04</v>
      </c>
      <c r="G15" s="21">
        <v>19955.04</v>
      </c>
      <c r="H15" s="21">
        <v>19006.559999999998</v>
      </c>
    </row>
    <row r="16" spans="1:8" s="4" customFormat="1">
      <c r="A16" s="19" t="s">
        <v>30</v>
      </c>
      <c r="B16" s="20" t="s">
        <v>31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s="4" customFormat="1">
      <c r="A17" s="19" t="s">
        <v>32</v>
      </c>
      <c r="B17" s="20" t="s">
        <v>33</v>
      </c>
      <c r="C17" s="21">
        <v>55814.96</v>
      </c>
      <c r="D17" s="21">
        <v>45356.1</v>
      </c>
      <c r="E17" s="21">
        <v>101171.06</v>
      </c>
      <c r="F17" s="21">
        <v>46870.39</v>
      </c>
      <c r="G17" s="21">
        <v>46692.91</v>
      </c>
      <c r="H17" s="21">
        <v>54300.67</v>
      </c>
    </row>
    <row r="18" spans="1:8" s="4" customFormat="1">
      <c r="A18" s="19" t="s">
        <v>34</v>
      </c>
      <c r="B18" s="20" t="s">
        <v>35</v>
      </c>
      <c r="C18" s="21">
        <v>119202</v>
      </c>
      <c r="D18" s="21">
        <v>-22308.14</v>
      </c>
      <c r="E18" s="21">
        <v>96893.86</v>
      </c>
      <c r="F18" s="21">
        <v>18601.91</v>
      </c>
      <c r="G18" s="21">
        <v>18601.91</v>
      </c>
      <c r="H18" s="21">
        <v>78291.95</v>
      </c>
    </row>
    <row r="19" spans="1:8" s="4" customFormat="1">
      <c r="A19" s="19" t="s">
        <v>36</v>
      </c>
      <c r="B19" s="20" t="s">
        <v>37</v>
      </c>
      <c r="C19" s="21">
        <v>3584164.14</v>
      </c>
      <c r="D19" s="21">
        <v>0</v>
      </c>
      <c r="E19" s="21">
        <v>3584164.14</v>
      </c>
      <c r="F19" s="21">
        <v>1166809.56</v>
      </c>
      <c r="G19" s="21">
        <v>1166809.56</v>
      </c>
      <c r="H19" s="21">
        <v>2417354.58</v>
      </c>
    </row>
    <row r="20" spans="1:8" s="4" customFormat="1">
      <c r="A20" s="19" t="s">
        <v>38</v>
      </c>
      <c r="B20" s="20" t="s">
        <v>39</v>
      </c>
      <c r="C20" s="21">
        <v>0</v>
      </c>
      <c r="D20" s="21">
        <v>10152.040000000001</v>
      </c>
      <c r="E20" s="21">
        <v>10152.040000000001</v>
      </c>
      <c r="F20" s="21">
        <v>7152.04</v>
      </c>
      <c r="G20" s="21">
        <v>7152.04</v>
      </c>
      <c r="H20" s="21">
        <v>3000.0000000000009</v>
      </c>
    </row>
    <row r="21" spans="1:8" s="4" customFormat="1">
      <c r="A21" s="19" t="s">
        <v>40</v>
      </c>
      <c r="B21" s="20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4" customFormat="1">
      <c r="A22" s="19" t="s">
        <v>42</v>
      </c>
      <c r="B22" s="20" t="s">
        <v>43</v>
      </c>
      <c r="C22" s="21">
        <v>61063.1</v>
      </c>
      <c r="D22" s="21">
        <v>16798.060000000001</v>
      </c>
      <c r="E22" s="21">
        <v>77861.16</v>
      </c>
      <c r="F22" s="21">
        <v>55120.2</v>
      </c>
      <c r="G22" s="21">
        <v>53512.6</v>
      </c>
      <c r="H22" s="21">
        <v>22740.960000000006</v>
      </c>
    </row>
    <row r="23" spans="1:8" s="4" customFormat="1">
      <c r="A23" s="16" t="s">
        <v>44</v>
      </c>
      <c r="B23" s="17"/>
      <c r="C23" s="22">
        <f>SUM(C24:C32)</f>
        <v>8349386.1499999994</v>
      </c>
      <c r="D23" s="22">
        <f t="shared" ref="D23:G23" si="4">SUM(D24:D32)</f>
        <v>2271776.2200000002</v>
      </c>
      <c r="E23" s="22">
        <f t="shared" si="4"/>
        <v>10621162.369999999</v>
      </c>
      <c r="F23" s="22">
        <f t="shared" si="4"/>
        <v>5533365.4399999995</v>
      </c>
      <c r="G23" s="22">
        <f t="shared" si="4"/>
        <v>5524819.04</v>
      </c>
      <c r="H23" s="22">
        <f t="shared" ref="H23" si="5">E23-F23</f>
        <v>5087796.93</v>
      </c>
    </row>
    <row r="24" spans="1:8" s="4" customFormat="1">
      <c r="A24" s="19" t="s">
        <v>45</v>
      </c>
      <c r="B24" s="20" t="s">
        <v>46</v>
      </c>
      <c r="C24" s="21">
        <v>1140677.22</v>
      </c>
      <c r="D24" s="21">
        <v>42107.58</v>
      </c>
      <c r="E24" s="21">
        <v>1182784.8</v>
      </c>
      <c r="F24" s="21">
        <v>511724.82</v>
      </c>
      <c r="G24" s="21">
        <v>511724.82</v>
      </c>
      <c r="H24" s="21">
        <v>671059.98</v>
      </c>
    </row>
    <row r="25" spans="1:8" s="4" customFormat="1">
      <c r="A25" s="19" t="s">
        <v>47</v>
      </c>
      <c r="B25" s="20" t="s">
        <v>48</v>
      </c>
      <c r="C25" s="21">
        <v>2602316.52</v>
      </c>
      <c r="D25" s="21">
        <v>1560</v>
      </c>
      <c r="E25" s="21">
        <v>2603876.52</v>
      </c>
      <c r="F25" s="21">
        <v>1261879.2</v>
      </c>
      <c r="G25" s="21">
        <v>1261879.2</v>
      </c>
      <c r="H25" s="21">
        <v>1341997.32</v>
      </c>
    </row>
    <row r="26" spans="1:8" s="4" customFormat="1">
      <c r="A26" s="19" t="s">
        <v>49</v>
      </c>
      <c r="B26" s="20" t="s">
        <v>50</v>
      </c>
      <c r="C26" s="21">
        <v>1432534.02</v>
      </c>
      <c r="D26" s="21">
        <v>-50000</v>
      </c>
      <c r="E26" s="21">
        <v>1382534.02</v>
      </c>
      <c r="F26" s="21">
        <v>617220.56999999995</v>
      </c>
      <c r="G26" s="21">
        <v>617220.56999999995</v>
      </c>
      <c r="H26" s="21">
        <v>765313.45000000007</v>
      </c>
    </row>
    <row r="27" spans="1:8" s="4" customFormat="1">
      <c r="A27" s="19" t="s">
        <v>51</v>
      </c>
      <c r="B27" s="20" t="s">
        <v>52</v>
      </c>
      <c r="C27" s="21">
        <v>33145</v>
      </c>
      <c r="D27" s="21">
        <v>1311.45</v>
      </c>
      <c r="E27" s="21">
        <v>34456.449999999997</v>
      </c>
      <c r="F27" s="21">
        <v>12805.97</v>
      </c>
      <c r="G27" s="21">
        <v>12805.97</v>
      </c>
      <c r="H27" s="21">
        <v>21650.479999999996</v>
      </c>
    </row>
    <row r="28" spans="1:8" s="4" customFormat="1">
      <c r="A28" s="19" t="s">
        <v>53</v>
      </c>
      <c r="B28" s="20" t="s">
        <v>54</v>
      </c>
      <c r="C28" s="21">
        <v>1705202.8</v>
      </c>
      <c r="D28" s="21">
        <v>112039.17</v>
      </c>
      <c r="E28" s="21">
        <v>1817241.97</v>
      </c>
      <c r="F28" s="21">
        <v>879523.75</v>
      </c>
      <c r="G28" s="21">
        <v>870977.35</v>
      </c>
      <c r="H28" s="21">
        <v>937718.22</v>
      </c>
    </row>
    <row r="29" spans="1:8" s="4" customFormat="1">
      <c r="A29" s="19" t="s">
        <v>55</v>
      </c>
      <c r="B29" s="20" t="s">
        <v>56</v>
      </c>
      <c r="C29" s="21">
        <v>491332</v>
      </c>
      <c r="D29" s="21">
        <v>311815</v>
      </c>
      <c r="E29" s="21">
        <v>803147</v>
      </c>
      <c r="F29" s="21">
        <v>168349.12</v>
      </c>
      <c r="G29" s="21">
        <v>168349.12</v>
      </c>
      <c r="H29" s="21">
        <v>634797.88</v>
      </c>
    </row>
    <row r="30" spans="1:8" s="4" customFormat="1">
      <c r="A30" s="19" t="s">
        <v>57</v>
      </c>
      <c r="B30" s="20" t="s">
        <v>58</v>
      </c>
      <c r="C30" s="21">
        <v>93829.59</v>
      </c>
      <c r="D30" s="21">
        <v>0</v>
      </c>
      <c r="E30" s="21">
        <v>93829.59</v>
      </c>
      <c r="F30" s="21">
        <v>47279.6</v>
      </c>
      <c r="G30" s="21">
        <v>47279.6</v>
      </c>
      <c r="H30" s="21">
        <v>46549.99</v>
      </c>
    </row>
    <row r="31" spans="1:8" s="4" customFormat="1">
      <c r="A31" s="19" t="s">
        <v>59</v>
      </c>
      <c r="B31" s="20" t="s">
        <v>60</v>
      </c>
      <c r="C31" s="21">
        <v>77230.990000000005</v>
      </c>
      <c r="D31" s="21">
        <v>-4314.74</v>
      </c>
      <c r="E31" s="21">
        <v>72916.25</v>
      </c>
      <c r="F31" s="21">
        <v>27406.28</v>
      </c>
      <c r="G31" s="21">
        <v>27406.28</v>
      </c>
      <c r="H31" s="21">
        <v>45509.97</v>
      </c>
    </row>
    <row r="32" spans="1:8" s="4" customFormat="1">
      <c r="A32" s="19" t="s">
        <v>61</v>
      </c>
      <c r="B32" s="20" t="s">
        <v>62</v>
      </c>
      <c r="C32" s="21">
        <v>773118.01</v>
      </c>
      <c r="D32" s="21">
        <v>1857257.76</v>
      </c>
      <c r="E32" s="21">
        <v>2630375.77</v>
      </c>
      <c r="F32" s="21">
        <v>2007176.13</v>
      </c>
      <c r="G32" s="21">
        <v>2007176.13</v>
      </c>
      <c r="H32" s="21">
        <v>623199.64000000013</v>
      </c>
    </row>
    <row r="33" spans="1:8" s="4" customFormat="1">
      <c r="A33" s="16" t="s">
        <v>63</v>
      </c>
      <c r="B33" s="17"/>
      <c r="C33" s="22">
        <f>SUM(C34:C42)</f>
        <v>110000</v>
      </c>
      <c r="D33" s="22">
        <f t="shared" ref="D33:G33" si="6">SUM(D34:D42)</f>
        <v>0</v>
      </c>
      <c r="E33" s="22">
        <f t="shared" si="6"/>
        <v>110000</v>
      </c>
      <c r="F33" s="22">
        <f t="shared" si="6"/>
        <v>72096.160000000003</v>
      </c>
      <c r="G33" s="22">
        <f t="shared" si="6"/>
        <v>72096.160000000003</v>
      </c>
      <c r="H33" s="22">
        <f t="shared" ref="H33" si="7">E33-F33</f>
        <v>37903.839999999997</v>
      </c>
    </row>
    <row r="34" spans="1:8" s="4" customFormat="1">
      <c r="A34" s="19" t="s">
        <v>64</v>
      </c>
      <c r="B34" s="20" t="s">
        <v>65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4" customFormat="1">
      <c r="A35" s="19" t="s">
        <v>66</v>
      </c>
      <c r="B35" s="20" t="s">
        <v>67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4" customFormat="1">
      <c r="A36" s="19" t="s">
        <v>68</v>
      </c>
      <c r="B36" s="20" t="s">
        <v>69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4" customFormat="1">
      <c r="A37" s="19" t="s">
        <v>70</v>
      </c>
      <c r="B37" s="20" t="s">
        <v>71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s="4" customFormat="1">
      <c r="A38" s="19" t="s">
        <v>72</v>
      </c>
      <c r="B38" s="20" t="s">
        <v>73</v>
      </c>
      <c r="C38" s="21">
        <v>110000</v>
      </c>
      <c r="D38" s="21">
        <v>0</v>
      </c>
      <c r="E38" s="21">
        <v>110000</v>
      </c>
      <c r="F38" s="21">
        <v>72096.160000000003</v>
      </c>
      <c r="G38" s="21">
        <v>72096.160000000003</v>
      </c>
      <c r="H38" s="21">
        <v>37903.839999999997</v>
      </c>
    </row>
    <row r="39" spans="1:8" s="4" customFormat="1">
      <c r="A39" s="19" t="s">
        <v>74</v>
      </c>
      <c r="B39" s="20" t="s">
        <v>75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4" customFormat="1">
      <c r="A40" s="23"/>
      <c r="B40" s="20" t="s">
        <v>76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4" customFormat="1">
      <c r="A41" s="23"/>
      <c r="B41" s="20" t="s">
        <v>77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4" customFormat="1">
      <c r="A42" s="19" t="s">
        <v>78</v>
      </c>
      <c r="B42" s="20" t="s">
        <v>79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4" customFormat="1">
      <c r="A43" s="16" t="s">
        <v>80</v>
      </c>
      <c r="B43" s="17"/>
      <c r="C43" s="21">
        <f>SUM(C44:C52)</f>
        <v>0</v>
      </c>
      <c r="D43" s="22">
        <f t="shared" ref="D43:G43" si="8">SUM(D44:D52)</f>
        <v>215340.72</v>
      </c>
      <c r="E43" s="22">
        <f t="shared" si="8"/>
        <v>215340.72</v>
      </c>
      <c r="F43" s="22">
        <f t="shared" si="8"/>
        <v>11386.51</v>
      </c>
      <c r="G43" s="22">
        <f t="shared" si="8"/>
        <v>11386.51</v>
      </c>
      <c r="H43" s="22">
        <f t="shared" ref="H43" si="9">E43-F43</f>
        <v>203954.21</v>
      </c>
    </row>
    <row r="44" spans="1:8" s="4" customFormat="1">
      <c r="A44" s="19" t="s">
        <v>81</v>
      </c>
      <c r="B44" s="20" t="s">
        <v>82</v>
      </c>
      <c r="C44" s="21">
        <v>0</v>
      </c>
      <c r="D44" s="21">
        <v>34616.839999999997</v>
      </c>
      <c r="E44" s="21">
        <v>34616.839999999997</v>
      </c>
      <c r="F44" s="21">
        <v>11386.51</v>
      </c>
      <c r="G44" s="21">
        <v>11386.51</v>
      </c>
      <c r="H44" s="21">
        <v>23230.329999999994</v>
      </c>
    </row>
    <row r="45" spans="1:8" s="4" customFormat="1">
      <c r="A45" s="19" t="s">
        <v>83</v>
      </c>
      <c r="B45" s="20" t="s">
        <v>84</v>
      </c>
      <c r="C45" s="21">
        <v>0</v>
      </c>
      <c r="D45" s="21">
        <v>16898.88</v>
      </c>
      <c r="E45" s="21">
        <v>16898.88</v>
      </c>
      <c r="F45" s="21">
        <v>0</v>
      </c>
      <c r="G45" s="21">
        <v>0</v>
      </c>
      <c r="H45" s="21">
        <v>16898.88</v>
      </c>
    </row>
    <row r="46" spans="1:8" s="4" customFormat="1">
      <c r="A46" s="19" t="s">
        <v>85</v>
      </c>
      <c r="B46" s="20" t="s">
        <v>86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s="4" customFormat="1">
      <c r="A47" s="19" t="s">
        <v>87</v>
      </c>
      <c r="B47" s="20" t="s">
        <v>88</v>
      </c>
      <c r="C47" s="21">
        <v>0</v>
      </c>
      <c r="D47" s="21">
        <v>88825</v>
      </c>
      <c r="E47" s="21">
        <v>88825</v>
      </c>
      <c r="F47" s="21">
        <v>0</v>
      </c>
      <c r="G47" s="21">
        <v>0</v>
      </c>
      <c r="H47" s="21">
        <v>88825</v>
      </c>
    </row>
    <row r="48" spans="1:8" s="4" customFormat="1">
      <c r="A48" s="19" t="s">
        <v>89</v>
      </c>
      <c r="B48" s="20" t="s">
        <v>90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s="4" customFormat="1">
      <c r="A49" s="19" t="s">
        <v>91</v>
      </c>
      <c r="B49" s="20" t="s">
        <v>92</v>
      </c>
      <c r="C49" s="21">
        <v>0</v>
      </c>
      <c r="D49" s="21">
        <v>75000</v>
      </c>
      <c r="E49" s="21">
        <v>75000</v>
      </c>
      <c r="F49" s="21">
        <v>0</v>
      </c>
      <c r="G49" s="21">
        <v>0</v>
      </c>
      <c r="H49" s="21">
        <v>75000</v>
      </c>
    </row>
    <row r="50" spans="1:8" s="4" customFormat="1">
      <c r="A50" s="19" t="s">
        <v>93</v>
      </c>
      <c r="B50" s="20" t="s">
        <v>94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s="4" customFormat="1">
      <c r="A51" s="19" t="s">
        <v>95</v>
      </c>
      <c r="B51" s="20" t="s">
        <v>96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s="4" customFormat="1">
      <c r="A52" s="19" t="s">
        <v>97</v>
      </c>
      <c r="B52" s="20" t="s">
        <v>98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s="4" customFormat="1">
      <c r="A53" s="16" t="s">
        <v>99</v>
      </c>
      <c r="B53" s="17"/>
      <c r="C53" s="24">
        <v>0</v>
      </c>
      <c r="D53" s="24">
        <v>10549098.220000001</v>
      </c>
      <c r="E53" s="24">
        <v>10549098.220000001</v>
      </c>
      <c r="F53" s="24">
        <v>8902593.2200000007</v>
      </c>
      <c r="G53" s="24">
        <v>8902593.2200000007</v>
      </c>
      <c r="H53" s="24">
        <v>1646505</v>
      </c>
    </row>
    <row r="54" spans="1:8" s="4" customFormat="1">
      <c r="A54" s="19" t="s">
        <v>100</v>
      </c>
      <c r="B54" s="20" t="s">
        <v>101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4" customFormat="1">
      <c r="A55" s="19" t="s">
        <v>102</v>
      </c>
      <c r="B55" s="20" t="s">
        <v>103</v>
      </c>
      <c r="C55" s="21">
        <v>0</v>
      </c>
      <c r="D55" s="21">
        <v>10549098.220000001</v>
      </c>
      <c r="E55" s="21">
        <v>10549098.220000001</v>
      </c>
      <c r="F55" s="21">
        <v>8902593.2200000007</v>
      </c>
      <c r="G55" s="21">
        <v>8902593.2200000007</v>
      </c>
      <c r="H55" s="21">
        <v>1646505</v>
      </c>
    </row>
    <row r="56" spans="1:8" s="4" customFormat="1">
      <c r="A56" s="19" t="s">
        <v>104</v>
      </c>
      <c r="B56" s="20" t="s">
        <v>105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s="4" customFormat="1">
      <c r="A57" s="16" t="s">
        <v>106</v>
      </c>
      <c r="B57" s="17"/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</row>
    <row r="58" spans="1:8" s="4" customFormat="1">
      <c r="A58" s="19" t="s">
        <v>107</v>
      </c>
      <c r="B58" s="20" t="s">
        <v>108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4" customFormat="1">
      <c r="A59" s="19" t="s">
        <v>109</v>
      </c>
      <c r="B59" s="20" t="s">
        <v>110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s="4" customFormat="1">
      <c r="A60" s="19" t="s">
        <v>111</v>
      </c>
      <c r="B60" s="20" t="s">
        <v>112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s="4" customFormat="1">
      <c r="A61" s="19" t="s">
        <v>113</v>
      </c>
      <c r="B61" s="20" t="s">
        <v>114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4" customFormat="1">
      <c r="A62" s="19" t="s">
        <v>115</v>
      </c>
      <c r="B62" s="20" t="s">
        <v>116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s="4" customFormat="1">
      <c r="A63" s="19" t="s">
        <v>117</v>
      </c>
      <c r="B63" s="20" t="s">
        <v>118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s="4" customFormat="1">
      <c r="A64" s="19"/>
      <c r="B64" s="20" t="s">
        <v>119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s="4" customFormat="1">
      <c r="A65" s="19" t="s">
        <v>120</v>
      </c>
      <c r="B65" s="20" t="s">
        <v>121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s="4" customFormat="1">
      <c r="A66" s="16" t="s">
        <v>122</v>
      </c>
      <c r="B66" s="17"/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</row>
    <row r="67" spans="1:8" s="4" customFormat="1">
      <c r="A67" s="19" t="s">
        <v>123</v>
      </c>
      <c r="B67" s="20" t="s">
        <v>124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s="4" customFormat="1">
      <c r="A68" s="19" t="s">
        <v>125</v>
      </c>
      <c r="B68" s="20" t="s">
        <v>126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s="4" customFormat="1">
      <c r="A69" s="19" t="s">
        <v>127</v>
      </c>
      <c r="B69" s="20" t="s">
        <v>128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s="4" customFormat="1">
      <c r="A70" s="16" t="s">
        <v>129</v>
      </c>
      <c r="B70" s="17"/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</row>
    <row r="71" spans="1:8" s="4" customFormat="1">
      <c r="A71" s="19" t="s">
        <v>130</v>
      </c>
      <c r="B71" s="20" t="s">
        <v>131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s="4" customFormat="1">
      <c r="A72" s="19" t="s">
        <v>132</v>
      </c>
      <c r="B72" s="20" t="s">
        <v>133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s="4" customFormat="1">
      <c r="A73" s="19" t="s">
        <v>134</v>
      </c>
      <c r="B73" s="20" t="s">
        <v>135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s="4" customFormat="1">
      <c r="A74" s="19" t="s">
        <v>136</v>
      </c>
      <c r="B74" s="20" t="s">
        <v>137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s="4" customFormat="1">
      <c r="A75" s="19" t="s">
        <v>138</v>
      </c>
      <c r="B75" s="20" t="s">
        <v>139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s="4" customFormat="1">
      <c r="A76" s="19" t="s">
        <v>140</v>
      </c>
      <c r="B76" s="20" t="s">
        <v>141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s="4" customFormat="1">
      <c r="A77" s="25" t="s">
        <v>142</v>
      </c>
      <c r="B77" s="26" t="s">
        <v>143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</row>
    <row r="78" spans="1:8" s="4" customFormat="1" ht="5.0999999999999996" customHeight="1">
      <c r="A78" s="28"/>
      <c r="B78" s="29"/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</row>
    <row r="79" spans="1:8" s="4" customFormat="1">
      <c r="A79" s="31" t="s">
        <v>144</v>
      </c>
      <c r="B79" s="32"/>
      <c r="C79" s="33">
        <f>C80+C88+C98+C108+C118+C128+C132+C141+C145</f>
        <v>410157076</v>
      </c>
      <c r="D79" s="33">
        <f t="shared" ref="D79:H79" si="10">D80+D88+D98+D108+D118+D128+D132+D141+D145</f>
        <v>110222681.25</v>
      </c>
      <c r="E79" s="33">
        <f t="shared" si="10"/>
        <v>520379757.24999994</v>
      </c>
      <c r="F79" s="33">
        <f t="shared" si="10"/>
        <v>142894616.22</v>
      </c>
      <c r="G79" s="33">
        <f t="shared" si="10"/>
        <v>142544682.19999999</v>
      </c>
      <c r="H79" s="33">
        <f t="shared" si="10"/>
        <v>377485141.02999997</v>
      </c>
    </row>
    <row r="80" spans="1:8" s="4" customFormat="1">
      <c r="A80" s="34" t="s">
        <v>10</v>
      </c>
      <c r="B80" s="35"/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</row>
    <row r="81" spans="1:8" s="4" customFormat="1">
      <c r="A81" s="19" t="s">
        <v>145</v>
      </c>
      <c r="B81" s="36" t="s">
        <v>12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</row>
    <row r="82" spans="1:8" s="4" customFormat="1">
      <c r="A82" s="19" t="s">
        <v>146</v>
      </c>
      <c r="B82" s="36" t="s">
        <v>14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</row>
    <row r="83" spans="1:8" s="4" customFormat="1">
      <c r="A83" s="19" t="s">
        <v>147</v>
      </c>
      <c r="B83" s="36" t="s">
        <v>16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</row>
    <row r="84" spans="1:8" s="4" customFormat="1">
      <c r="A84" s="19" t="s">
        <v>148</v>
      </c>
      <c r="B84" s="36" t="s">
        <v>18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</row>
    <row r="85" spans="1:8" s="4" customFormat="1">
      <c r="A85" s="19" t="s">
        <v>149</v>
      </c>
      <c r="B85" s="36" t="s">
        <v>20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</row>
    <row r="86" spans="1:8" s="4" customFormat="1">
      <c r="A86" s="19" t="s">
        <v>150</v>
      </c>
      <c r="B86" s="36" t="s">
        <v>22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</row>
    <row r="87" spans="1:8" s="4" customFormat="1">
      <c r="A87" s="19" t="s">
        <v>151</v>
      </c>
      <c r="B87" s="36" t="s">
        <v>24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</row>
    <row r="88" spans="1:8" s="4" customFormat="1">
      <c r="A88" s="34" t="s">
        <v>25</v>
      </c>
      <c r="B88" s="35"/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</row>
    <row r="89" spans="1:8" s="4" customFormat="1">
      <c r="A89" s="19" t="s">
        <v>152</v>
      </c>
      <c r="B89" s="36" t="s">
        <v>27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</row>
    <row r="90" spans="1:8" s="4" customFormat="1">
      <c r="A90" s="19" t="s">
        <v>153</v>
      </c>
      <c r="B90" s="36" t="s">
        <v>29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</row>
    <row r="91" spans="1:8" s="4" customFormat="1">
      <c r="A91" s="19" t="s">
        <v>154</v>
      </c>
      <c r="B91" s="36" t="s">
        <v>31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</row>
    <row r="92" spans="1:8" s="4" customFormat="1">
      <c r="A92" s="19" t="s">
        <v>155</v>
      </c>
      <c r="B92" s="36" t="s">
        <v>33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</row>
    <row r="93" spans="1:8" s="4" customFormat="1">
      <c r="A93" s="19" t="s">
        <v>156</v>
      </c>
      <c r="B93" s="36" t="s">
        <v>35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</row>
    <row r="94" spans="1:8" s="4" customFormat="1">
      <c r="A94" s="19" t="s">
        <v>157</v>
      </c>
      <c r="B94" s="36" t="s">
        <v>37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</row>
    <row r="95" spans="1:8" s="4" customFormat="1">
      <c r="A95" s="19" t="s">
        <v>158</v>
      </c>
      <c r="B95" s="36" t="s">
        <v>39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</row>
    <row r="96" spans="1:8" s="4" customFormat="1">
      <c r="A96" s="19" t="s">
        <v>159</v>
      </c>
      <c r="B96" s="36" t="s">
        <v>41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</row>
    <row r="97" spans="1:8" s="4" customFormat="1">
      <c r="A97" s="19" t="s">
        <v>160</v>
      </c>
      <c r="B97" s="36" t="s">
        <v>43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</row>
    <row r="98" spans="1:8" s="4" customFormat="1">
      <c r="A98" s="34" t="s">
        <v>44</v>
      </c>
      <c r="B98" s="35"/>
      <c r="C98" s="30">
        <f>SUM(C99:C107)</f>
        <v>0</v>
      </c>
      <c r="D98" s="30">
        <f t="shared" ref="D98:G98" si="11">SUM(D99:D107)</f>
        <v>52922265.68</v>
      </c>
      <c r="E98" s="30">
        <f t="shared" si="11"/>
        <v>52922265.68</v>
      </c>
      <c r="F98" s="30">
        <f t="shared" si="11"/>
        <v>52922265.68</v>
      </c>
      <c r="G98" s="30">
        <f t="shared" si="11"/>
        <v>52922265.68</v>
      </c>
      <c r="H98" s="30">
        <f t="shared" ref="H98" si="12">E98-F98</f>
        <v>0</v>
      </c>
    </row>
    <row r="99" spans="1:8" s="4" customFormat="1">
      <c r="A99" s="19" t="s">
        <v>161</v>
      </c>
      <c r="B99" s="36" t="s">
        <v>46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</row>
    <row r="100" spans="1:8" s="4" customFormat="1">
      <c r="A100" s="19" t="s">
        <v>162</v>
      </c>
      <c r="B100" s="36" t="s">
        <v>48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</row>
    <row r="101" spans="1:8" s="4" customFormat="1">
      <c r="A101" s="19" t="s">
        <v>163</v>
      </c>
      <c r="B101" s="36" t="s">
        <v>50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</row>
    <row r="102" spans="1:8" s="4" customFormat="1">
      <c r="A102" s="19" t="s">
        <v>164</v>
      </c>
      <c r="B102" s="36" t="s">
        <v>52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</row>
    <row r="103" spans="1:8" s="4" customFormat="1">
      <c r="A103" s="19" t="s">
        <v>165</v>
      </c>
      <c r="B103" s="36" t="s">
        <v>54</v>
      </c>
      <c r="C103" s="37">
        <v>0</v>
      </c>
      <c r="D103" s="37">
        <v>52922265.68</v>
      </c>
      <c r="E103" s="37">
        <v>52922265.68</v>
      </c>
      <c r="F103" s="37">
        <v>52922265.68</v>
      </c>
      <c r="G103" s="37">
        <v>52922265.68</v>
      </c>
      <c r="H103" s="37">
        <v>0</v>
      </c>
    </row>
    <row r="104" spans="1:8" s="4" customFormat="1">
      <c r="A104" s="19" t="s">
        <v>166</v>
      </c>
      <c r="B104" s="36" t="s">
        <v>56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</row>
    <row r="105" spans="1:8" s="4" customFormat="1">
      <c r="A105" s="19" t="s">
        <v>167</v>
      </c>
      <c r="B105" s="36" t="s">
        <v>58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</row>
    <row r="106" spans="1:8" s="4" customFormat="1">
      <c r="A106" s="19" t="s">
        <v>168</v>
      </c>
      <c r="B106" s="36" t="s">
        <v>60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</row>
    <row r="107" spans="1:8" s="4" customFormat="1">
      <c r="A107" s="19" t="s">
        <v>169</v>
      </c>
      <c r="B107" s="36" t="s">
        <v>62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</row>
    <row r="108" spans="1:8" s="4" customFormat="1">
      <c r="A108" s="34" t="s">
        <v>63</v>
      </c>
      <c r="B108" s="35"/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</row>
    <row r="109" spans="1:8" s="4" customFormat="1">
      <c r="A109" s="19" t="s">
        <v>170</v>
      </c>
      <c r="B109" s="36" t="s">
        <v>65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</row>
    <row r="110" spans="1:8" s="4" customFormat="1">
      <c r="A110" s="19" t="s">
        <v>171</v>
      </c>
      <c r="B110" s="36" t="s">
        <v>67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</row>
    <row r="111" spans="1:8" s="4" customFormat="1">
      <c r="A111" s="19" t="s">
        <v>172</v>
      </c>
      <c r="B111" s="36" t="s">
        <v>69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</row>
    <row r="112" spans="1:8" s="4" customFormat="1">
      <c r="A112" s="19" t="s">
        <v>173</v>
      </c>
      <c r="B112" s="36" t="s">
        <v>71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</row>
    <row r="113" spans="1:8" s="4" customFormat="1">
      <c r="A113" s="19" t="s">
        <v>174</v>
      </c>
      <c r="B113" s="36" t="s">
        <v>73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</row>
    <row r="114" spans="1:8" s="4" customFormat="1">
      <c r="A114" s="19" t="s">
        <v>175</v>
      </c>
      <c r="B114" s="36" t="s">
        <v>75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</row>
    <row r="115" spans="1:8" s="4" customFormat="1">
      <c r="A115" s="23"/>
      <c r="B115" s="36" t="s">
        <v>76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</row>
    <row r="116" spans="1:8" s="4" customFormat="1">
      <c r="A116" s="23"/>
      <c r="B116" s="36" t="s">
        <v>77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</row>
    <row r="117" spans="1:8" s="4" customFormat="1">
      <c r="A117" s="19" t="s">
        <v>176</v>
      </c>
      <c r="B117" s="36" t="s">
        <v>79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</row>
    <row r="118" spans="1:8" s="4" customFormat="1">
      <c r="A118" s="34" t="s">
        <v>80</v>
      </c>
      <c r="B118" s="35"/>
      <c r="C118" s="38">
        <f>SUM(C119:C127)</f>
        <v>4630499.97</v>
      </c>
      <c r="D118" s="38">
        <f t="shared" ref="D118:G118" si="13">SUM(D119:D127)</f>
        <v>-2175439.31</v>
      </c>
      <c r="E118" s="38">
        <f t="shared" si="13"/>
        <v>2455060.6599999997</v>
      </c>
      <c r="F118" s="38">
        <f t="shared" si="13"/>
        <v>342380.96</v>
      </c>
      <c r="G118" s="39">
        <f t="shared" si="13"/>
        <v>0</v>
      </c>
      <c r="H118" s="38">
        <f t="shared" ref="H118" si="14">E118-F118</f>
        <v>2112679.6999999997</v>
      </c>
    </row>
    <row r="119" spans="1:8" s="4" customFormat="1">
      <c r="A119" s="19" t="s">
        <v>177</v>
      </c>
      <c r="B119" s="36" t="s">
        <v>82</v>
      </c>
      <c r="C119" s="37">
        <v>0</v>
      </c>
      <c r="D119" s="37">
        <v>0</v>
      </c>
      <c r="E119" s="21">
        <v>0</v>
      </c>
      <c r="F119" s="37">
        <v>0</v>
      </c>
      <c r="G119" s="37">
        <v>0</v>
      </c>
      <c r="H119" s="37">
        <v>0</v>
      </c>
    </row>
    <row r="120" spans="1:8" s="4" customFormat="1">
      <c r="A120" s="19" t="s">
        <v>178</v>
      </c>
      <c r="B120" s="36" t="s">
        <v>84</v>
      </c>
      <c r="C120" s="37">
        <v>4630499.97</v>
      </c>
      <c r="D120" s="37">
        <v>-2175439.31</v>
      </c>
      <c r="E120" s="21">
        <v>2455060.6599999997</v>
      </c>
      <c r="F120" s="37">
        <v>342380.96</v>
      </c>
      <c r="G120" s="37">
        <v>0</v>
      </c>
      <c r="H120" s="37">
        <v>2112679.6999999997</v>
      </c>
    </row>
    <row r="121" spans="1:8" s="4" customFormat="1">
      <c r="A121" s="19" t="s">
        <v>179</v>
      </c>
      <c r="B121" s="36" t="s">
        <v>86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</row>
    <row r="122" spans="1:8" s="4" customFormat="1">
      <c r="A122" s="19" t="s">
        <v>180</v>
      </c>
      <c r="B122" s="36" t="s">
        <v>88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</row>
    <row r="123" spans="1:8" s="4" customFormat="1">
      <c r="A123" s="19" t="s">
        <v>181</v>
      </c>
      <c r="B123" s="36" t="s">
        <v>90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</row>
    <row r="124" spans="1:8" s="4" customFormat="1">
      <c r="A124" s="19" t="s">
        <v>182</v>
      </c>
      <c r="B124" s="36" t="s">
        <v>92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</row>
    <row r="125" spans="1:8" s="4" customFormat="1">
      <c r="A125" s="19" t="s">
        <v>183</v>
      </c>
      <c r="B125" s="36" t="s">
        <v>94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</row>
    <row r="126" spans="1:8" s="4" customFormat="1">
      <c r="A126" s="19" t="s">
        <v>184</v>
      </c>
      <c r="B126" s="36" t="s">
        <v>96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</row>
    <row r="127" spans="1:8" s="4" customFormat="1">
      <c r="A127" s="19" t="s">
        <v>185</v>
      </c>
      <c r="B127" s="36" t="s">
        <v>98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</row>
    <row r="128" spans="1:8" s="4" customFormat="1">
      <c r="A128" s="34" t="s">
        <v>99</v>
      </c>
      <c r="B128" s="35"/>
      <c r="C128" s="33">
        <f>SUM(C129:C131)</f>
        <v>405526576.02999997</v>
      </c>
      <c r="D128" s="33">
        <f t="shared" ref="D128:G128" si="15">SUM(D129:D131)</f>
        <v>59475854.880000003</v>
      </c>
      <c r="E128" s="33">
        <f t="shared" si="15"/>
        <v>465002430.90999997</v>
      </c>
      <c r="F128" s="33">
        <f t="shared" si="15"/>
        <v>89629969.579999998</v>
      </c>
      <c r="G128" s="33">
        <f t="shared" si="15"/>
        <v>89622416.519999996</v>
      </c>
      <c r="H128" s="33">
        <f t="shared" ref="H128" si="16">E128-F128</f>
        <v>375372461.32999998</v>
      </c>
    </row>
    <row r="129" spans="1:8" s="4" customFormat="1">
      <c r="A129" s="19" t="s">
        <v>186</v>
      </c>
      <c r="B129" s="36" t="s">
        <v>101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</row>
    <row r="130" spans="1:8" s="4" customFormat="1">
      <c r="A130" s="19" t="s">
        <v>187</v>
      </c>
      <c r="B130" s="36" t="s">
        <v>103</v>
      </c>
      <c r="C130" s="37">
        <v>405526576.02999997</v>
      </c>
      <c r="D130" s="37">
        <v>59475854.880000003</v>
      </c>
      <c r="E130" s="21">
        <v>465002430.90999997</v>
      </c>
      <c r="F130" s="37">
        <v>89629969.579999998</v>
      </c>
      <c r="G130" s="37">
        <v>89622416.519999996</v>
      </c>
      <c r="H130" s="37">
        <v>375372461.32999998</v>
      </c>
    </row>
    <row r="131" spans="1:8" s="4" customFormat="1">
      <c r="A131" s="19" t="s">
        <v>188</v>
      </c>
      <c r="B131" s="36" t="s">
        <v>105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</row>
    <row r="132" spans="1:8" s="4" customFormat="1">
      <c r="A132" s="34" t="s">
        <v>106</v>
      </c>
      <c r="B132" s="35"/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</row>
    <row r="133" spans="1:8" s="4" customFormat="1">
      <c r="A133" s="19" t="s">
        <v>189</v>
      </c>
      <c r="B133" s="36" t="s">
        <v>108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</row>
    <row r="134" spans="1:8" s="4" customFormat="1">
      <c r="A134" s="19" t="s">
        <v>190</v>
      </c>
      <c r="B134" s="36" t="s">
        <v>110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</row>
    <row r="135" spans="1:8" s="4" customFormat="1">
      <c r="A135" s="19" t="s">
        <v>191</v>
      </c>
      <c r="B135" s="36" t="s">
        <v>112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</row>
    <row r="136" spans="1:8" s="4" customFormat="1">
      <c r="A136" s="19" t="s">
        <v>192</v>
      </c>
      <c r="B136" s="36" t="s">
        <v>114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</row>
    <row r="137" spans="1:8" s="4" customFormat="1">
      <c r="A137" s="19" t="s">
        <v>193</v>
      </c>
      <c r="B137" s="36" t="s">
        <v>116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</row>
    <row r="138" spans="1:8" s="4" customFormat="1">
      <c r="A138" s="19" t="s">
        <v>194</v>
      </c>
      <c r="B138" s="36" t="s">
        <v>118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</row>
    <row r="139" spans="1:8" s="4" customFormat="1">
      <c r="A139" s="19"/>
      <c r="B139" s="36" t="s">
        <v>119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</row>
    <row r="140" spans="1:8" s="4" customFormat="1">
      <c r="A140" s="19" t="s">
        <v>195</v>
      </c>
      <c r="B140" s="36" t="s">
        <v>121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</row>
    <row r="141" spans="1:8" s="4" customFormat="1">
      <c r="A141" s="34" t="s">
        <v>122</v>
      </c>
      <c r="B141" s="35"/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</row>
    <row r="142" spans="1:8" s="4" customFormat="1">
      <c r="A142" s="19" t="s">
        <v>196</v>
      </c>
      <c r="B142" s="36" t="s">
        <v>124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</row>
    <row r="143" spans="1:8" s="4" customFormat="1">
      <c r="A143" s="19" t="s">
        <v>197</v>
      </c>
      <c r="B143" s="36" t="s">
        <v>126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</row>
    <row r="144" spans="1:8" s="4" customFormat="1">
      <c r="A144" s="19" t="s">
        <v>198</v>
      </c>
      <c r="B144" s="36" t="s">
        <v>128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</row>
    <row r="145" spans="1:8" s="4" customFormat="1">
      <c r="A145" s="34" t="s">
        <v>129</v>
      </c>
      <c r="B145" s="35"/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</row>
    <row r="146" spans="1:8" s="4" customFormat="1">
      <c r="A146" s="19" t="s">
        <v>199</v>
      </c>
      <c r="B146" s="36" t="s">
        <v>131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</row>
    <row r="147" spans="1:8" s="4" customFormat="1">
      <c r="A147" s="19" t="s">
        <v>200</v>
      </c>
      <c r="B147" s="36" t="s">
        <v>133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</row>
    <row r="148" spans="1:8" s="4" customFormat="1">
      <c r="A148" s="19" t="s">
        <v>201</v>
      </c>
      <c r="B148" s="36" t="s">
        <v>135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</row>
    <row r="149" spans="1:8" s="4" customFormat="1">
      <c r="A149" s="19" t="s">
        <v>202</v>
      </c>
      <c r="B149" s="36" t="s">
        <v>137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</row>
    <row r="150" spans="1:8" s="4" customFormat="1">
      <c r="A150" s="19" t="s">
        <v>203</v>
      </c>
      <c r="B150" s="36" t="s">
        <v>139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</row>
    <row r="151" spans="1:8" s="4" customFormat="1">
      <c r="A151" s="19" t="s">
        <v>204</v>
      </c>
      <c r="B151" s="36" t="s">
        <v>141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</row>
    <row r="152" spans="1:8" s="4" customFormat="1">
      <c r="A152" s="19" t="s">
        <v>205</v>
      </c>
      <c r="B152" s="36" t="s">
        <v>143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</row>
    <row r="153" spans="1:8" s="4" customFormat="1" ht="5.0999999999999996" customHeight="1">
      <c r="A153" s="28"/>
      <c r="B153" s="40"/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</row>
    <row r="154" spans="1:8" s="4" customFormat="1">
      <c r="A154" s="41" t="s">
        <v>206</v>
      </c>
      <c r="B154" s="42"/>
      <c r="C154" s="30">
        <f>C4+C79</f>
        <v>459593457.99000001</v>
      </c>
      <c r="D154" s="30">
        <f t="shared" ref="D154:H154" si="17">D4+D79</f>
        <v>139856184.38</v>
      </c>
      <c r="E154" s="30">
        <f t="shared" si="17"/>
        <v>599449642.36999989</v>
      </c>
      <c r="F154" s="30">
        <f t="shared" si="17"/>
        <v>183375340.75</v>
      </c>
      <c r="G154" s="30">
        <f t="shared" si="17"/>
        <v>183015075.25</v>
      </c>
      <c r="H154" s="30">
        <f t="shared" si="17"/>
        <v>416074301.61999995</v>
      </c>
    </row>
    <row r="155" spans="1:8" s="4" customFormat="1" ht="5.0999999999999996" customHeight="1">
      <c r="A155" s="43"/>
      <c r="B155" s="44"/>
      <c r="C155" s="45"/>
      <c r="D155" s="45"/>
      <c r="E155" s="45"/>
      <c r="F155" s="45"/>
      <c r="G155" s="45"/>
      <c r="H155" s="45"/>
    </row>
    <row r="156" spans="1:8" s="4" customFormat="1" ht="15">
      <c r="B156" s="46" t="s">
        <v>207</v>
      </c>
      <c r="C156" s="47"/>
      <c r="D156" s="47"/>
      <c r="E156" s="47"/>
      <c r="F156" s="47"/>
      <c r="G156" s="47"/>
    </row>
    <row r="157" spans="1:8" s="4" customFormat="1">
      <c r="C157" s="47"/>
      <c r="D157" s="47"/>
      <c r="E157" s="47"/>
      <c r="F157" s="47"/>
      <c r="G157" s="47"/>
      <c r="H157" s="48"/>
    </row>
    <row r="158" spans="1:8" s="4" customFormat="1">
      <c r="C158" s="47"/>
      <c r="D158" s="47"/>
      <c r="E158" s="47"/>
      <c r="F158" s="47"/>
      <c r="G158" s="47"/>
    </row>
    <row r="159" spans="1:8" s="4" customFormat="1">
      <c r="C159" s="47"/>
      <c r="D159" s="47"/>
      <c r="E159" s="47"/>
      <c r="F159" s="47"/>
      <c r="G159" s="47"/>
    </row>
    <row r="160" spans="1:8" s="4" customFormat="1" ht="22.5" customHeight="1">
      <c r="B160" s="49" t="s">
        <v>208</v>
      </c>
      <c r="C160" s="47"/>
      <c r="D160" s="47"/>
      <c r="E160" s="50" t="s">
        <v>208</v>
      </c>
      <c r="F160" s="47"/>
      <c r="G160" s="47"/>
    </row>
    <row r="161" spans="2:7" s="4" customFormat="1">
      <c r="B161" s="51" t="s">
        <v>209</v>
      </c>
      <c r="C161" s="47"/>
      <c r="D161" s="47"/>
      <c r="E161" s="52" t="s">
        <v>210</v>
      </c>
      <c r="F161" s="47"/>
      <c r="G161" s="47"/>
    </row>
    <row r="162" spans="2:7" s="4" customFormat="1">
      <c r="B162" s="51" t="s">
        <v>211</v>
      </c>
      <c r="C162" s="47"/>
      <c r="D162" s="47"/>
      <c r="E162" s="52" t="s">
        <v>212</v>
      </c>
      <c r="F162" s="47"/>
      <c r="G162" s="47"/>
    </row>
    <row r="163" spans="2:7" s="4" customFormat="1"/>
    <row r="164" spans="2:7" s="4" customFormat="1"/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" right="0.7" top="0.75" bottom="0.75" header="0.3" footer="0.3"/>
  <pageSetup scale="3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2021-07-23T01:52:29Z</dcterms:created>
  <dcterms:modified xsi:type="dcterms:W3CDTF">2021-07-23T01:53:04Z</dcterms:modified>
</cp:coreProperties>
</file>