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4to-trimestre/trimestral/1-contable/excel/"/>
    </mc:Choice>
  </mc:AlternateContent>
  <xr:revisionPtr revIDLastSave="0" documentId="8_{458D1B9C-1B2E-40E1-8277-89DE426D689A}" xr6:coauthVersionLast="46" xr6:coauthVersionMax="46" xr10:uidLastSave="{00000000-0000-0000-0000-000000000000}"/>
  <bookViews>
    <workbookView xWindow="-120" yWindow="-120" windowWidth="24240" windowHeight="13140" xr2:uid="{E07AA702-DDB4-4FF7-AFE6-4AE07841CB7C}"/>
  </bookViews>
  <sheets>
    <sheet name="Notas P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'Notas PE '!$B$2:$J$413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_xlnm.Print_Titles" localSheetId="0">'Notas PE '!$2:$5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N19" i="1"/>
  <c r="J44" i="1"/>
  <c r="N44" i="1" s="1"/>
  <c r="L44" i="1"/>
  <c r="J59" i="1"/>
  <c r="N59" i="1" s="1"/>
  <c r="J67" i="1"/>
  <c r="N67" i="1" s="1"/>
  <c r="J76" i="1"/>
  <c r="J84" i="1"/>
  <c r="L91" i="1"/>
  <c r="J105" i="1"/>
  <c r="N105" i="1"/>
  <c r="J114" i="1"/>
  <c r="J122" i="1"/>
  <c r="N122" i="1" s="1"/>
  <c r="J140" i="1"/>
  <c r="N140" i="1" s="1"/>
  <c r="J170" i="1"/>
  <c r="J186" i="1"/>
  <c r="J204" i="1"/>
  <c r="J169" i="1" s="1"/>
  <c r="N169" i="1" s="1"/>
  <c r="J218" i="1"/>
  <c r="N218" i="1" s="1"/>
  <c r="J224" i="1"/>
  <c r="N224" i="1" s="1"/>
  <c r="J237" i="1"/>
  <c r="J233" i="1" s="1"/>
  <c r="N233" i="1" s="1"/>
  <c r="J243" i="1"/>
  <c r="J247" i="1"/>
  <c r="J260" i="1"/>
  <c r="J264" i="1"/>
  <c r="J270" i="1"/>
  <c r="J273" i="1"/>
  <c r="J276" i="1"/>
  <c r="J279" i="1"/>
  <c r="N279" i="1" s="1"/>
  <c r="J293" i="1"/>
  <c r="N293" i="1" s="1"/>
  <c r="I306" i="1"/>
  <c r="N306" i="1" s="1"/>
  <c r="J306" i="1"/>
  <c r="J312" i="1"/>
  <c r="J328" i="1"/>
  <c r="J334" i="1" s="1"/>
  <c r="N334" i="1" s="1"/>
  <c r="I339" i="1"/>
  <c r="J339" i="1"/>
  <c r="J348" i="1" s="1"/>
  <c r="N348" i="1" s="1"/>
  <c r="I348" i="1"/>
  <c r="N354" i="1"/>
  <c r="J355" i="1"/>
  <c r="J366" i="1" s="1"/>
  <c r="N366" i="1" s="1"/>
  <c r="J362" i="1"/>
  <c r="P371" i="1"/>
  <c r="J372" i="1"/>
  <c r="N375" i="1"/>
  <c r="N376" i="1"/>
  <c r="N385" i="1"/>
  <c r="J394" i="1"/>
  <c r="N394" i="1" s="1"/>
  <c r="J402" i="1"/>
  <c r="N402" i="1" s="1"/>
  <c r="J91" i="1" l="1"/>
  <c r="N91" i="1" s="1"/>
  <c r="J217" i="1"/>
</calcChain>
</file>

<file path=xl/sharedStrings.xml><?xml version="1.0" encoding="utf-8"?>
<sst xmlns="http://schemas.openxmlformats.org/spreadsheetml/2006/main" count="461" uniqueCount="320">
  <si>
    <t xml:space="preserve">         Director Administrativo</t>
  </si>
  <si>
    <t xml:space="preserve">               Director General </t>
  </si>
  <si>
    <t>C.P. Cecilio Zamarripa Aguirre</t>
  </si>
  <si>
    <t xml:space="preserve">        Ing. Pedro Peredo Medina</t>
  </si>
  <si>
    <t>___________________________</t>
  </si>
  <si>
    <t>____________________________</t>
  </si>
  <si>
    <t>NO APLICA</t>
  </si>
  <si>
    <t>Total</t>
  </si>
  <si>
    <t xml:space="preserve">Saldo Final </t>
  </si>
  <si>
    <t>Saldo Inicial</t>
  </si>
  <si>
    <t>Nombre de la Cuenta</t>
  </si>
  <si>
    <t>Cuenta</t>
  </si>
  <si>
    <t>Avales y garantías</t>
  </si>
  <si>
    <t>c) Notas de memoria (Cuentas de Orden)</t>
  </si>
  <si>
    <t>EA</t>
  </si>
  <si>
    <t>4. Total de Gasto Contable (4 = 1 - 2 + 3)</t>
  </si>
  <si>
    <t>Otros Gastos Contables No Presupuestarios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</si>
  <si>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</si>
  <si>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</si>
  <si>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</si>
  <si>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</si>
  <si>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Provisiones</t>
  </si>
  <si>
    <t>Estimaciones, Depreciaciones, Deterioros, Obsolescencia y Amortizaciones</t>
  </si>
  <si>
    <t>3. Más Gastos Contables No Presupuestarios</t>
  </si>
  <si>
    <t>Otros Egresos Presupuestarios No Contables</t>
  </si>
  <si>
    <t>2.21</t>
  </si>
  <si>
    <t>Adeudos de Ejercicios Fiscales Anteriores (ADEFAS)</t>
  </si>
  <si>
    <t>2.20</t>
  </si>
  <si>
    <t>Amortización de la Deuda Pública</t>
  </si>
  <si>
    <t>2.19</t>
  </si>
  <si>
    <t>Provisiones para Contingencias y Otras Erogaciones Especiales</t>
  </si>
  <si>
    <t>2.18</t>
  </si>
  <si>
    <t>Inversiones en Fideicomisos, Mandatos y Otros Análogos</t>
  </si>
  <si>
    <t>2.17</t>
  </si>
  <si>
    <t>Concesión de Préstamos</t>
  </si>
  <si>
    <t>2.16</t>
  </si>
  <si>
    <t>Compra de Títulos y Valores</t>
  </si>
  <si>
    <t>2.15</t>
  </si>
  <si>
    <t>Acciones y Participaciones de Capital</t>
  </si>
  <si>
    <t>2.14</t>
  </si>
  <si>
    <t>EAEPE</t>
  </si>
  <si>
    <t>Obra Pública en Bienes Propios</t>
  </si>
  <si>
    <t>2.13</t>
  </si>
  <si>
    <t>Obra Pública en Bienes de Dominio Público</t>
  </si>
  <si>
    <t>2.12</t>
  </si>
  <si>
    <t>Activos Intangibles</t>
  </si>
  <si>
    <t>2.11</t>
  </si>
  <si>
    <t>Bienes Inmuebles</t>
  </si>
  <si>
    <t>2.10</t>
  </si>
  <si>
    <t>Activos Biológicos</t>
  </si>
  <si>
    <t>, Otros Equipos y Herramientas</t>
  </si>
  <si>
    <t>Equipo de Defensa y Seguridad</t>
  </si>
  <si>
    <t>Vehículos y Equipo de Transporte</t>
  </si>
  <si>
    <t>Equipo e Instrumental Médico y de Laboratorio</t>
  </si>
  <si>
    <t>Mobiliario y Equipo Educacional y Recreativo</t>
  </si>
  <si>
    <t>Mobiliario y Equipo de Administración</t>
  </si>
  <si>
    <t>Materiales y Suministros</t>
  </si>
  <si>
    <t>Materias Primas y Materiales de Producción y Comercialización</t>
  </si>
  <si>
    <t>2. Menos Egresos Presupuestarios No Contables</t>
  </si>
  <si>
    <t xml:space="preserve">ES EL TOTAL DEL DEVENGADO EN Cadmon </t>
  </si>
  <si>
    <t>1. Total de Egresos Presupuestarios</t>
  </si>
  <si>
    <t>Parcial</t>
  </si>
  <si>
    <t>Nombre</t>
  </si>
  <si>
    <t>Conciliación entre los egresos presupuestarios y los gastos contables</t>
  </si>
  <si>
    <t>4. Ingresos Contables (4 = 1 + 2 - 3)</t>
  </si>
  <si>
    <t>Otros Ingresos Presupuestarios No Contables</t>
  </si>
  <si>
    <t>Ingresos Derivados de Financiamientos</t>
  </si>
  <si>
    <t>Aprovechamientos Patrimoniales</t>
  </si>
  <si>
    <t>3. Menos ingresos presupuestarios no contables</t>
  </si>
  <si>
    <t>Otros Ingresos Contables No Presupuestarios</t>
  </si>
  <si>
    <t>Otros Ingresos y Beneficios Varios</t>
  </si>
  <si>
    <t>Disminución del Exceso de Provisiones</t>
  </si>
  <si>
    <t>Disminución del Exceso de Estimaciones por Pérdida o Deterioro u Obsolescencia</t>
  </si>
  <si>
    <t>Incremento por Variación de inventarios</t>
  </si>
  <si>
    <t>Ingresos Financieros</t>
  </si>
  <si>
    <t>2. Más Ingresos Contables No Presupuestarios</t>
  </si>
  <si>
    <t>EAI DEVENGADO</t>
  </si>
  <si>
    <t>1. Total de Ingresos Presupuestarios</t>
  </si>
  <si>
    <t>Conciliación entre los ingresos presupuestarios y contables</t>
  </si>
  <si>
    <t>Inversión pública no capitalizable</t>
  </si>
  <si>
    <t>Inversión pública</t>
  </si>
  <si>
    <t>Otros gastos</t>
  </si>
  <si>
    <t>Aumento por insuficiencia de provisiones</t>
  </si>
  <si>
    <t>Aumento por insuficiencia de estimaciones por pérdida o deterioro u obsolescencia</t>
  </si>
  <si>
    <t>Disminución de inventarios</t>
  </si>
  <si>
    <t>Estimaciones, depreciaciones, deterioros, obsolescencia y amortizaciones</t>
  </si>
  <si>
    <t>Otros gastos y pérdidas extraordinarias</t>
  </si>
  <si>
    <t>Conciliación del flujo de efectivo</t>
  </si>
  <si>
    <t>ESF</t>
  </si>
  <si>
    <t>Otros Activos Intangibles</t>
  </si>
  <si>
    <t>Licencias</t>
  </si>
  <si>
    <t>Concesiones y Franquicias</t>
  </si>
  <si>
    <t>Patentes, Marcas y Derechos</t>
  </si>
  <si>
    <t>Software</t>
  </si>
  <si>
    <t>Colecciones, Obras de Arte y Objetos Valiosos</t>
  </si>
  <si>
    <t>Bienes Muebles</t>
  </si>
  <si>
    <t>Otros Bienes Inmuebles</t>
  </si>
  <si>
    <t>Construcciones en Proceso en Bienes Propios</t>
  </si>
  <si>
    <t>Construcciones en Proceso en Bienes de Dominio Público</t>
  </si>
  <si>
    <t>Infraestructura</t>
  </si>
  <si>
    <t>Edificios No Habitacionales</t>
  </si>
  <si>
    <t>Terrenos</t>
  </si>
  <si>
    <t>Bienes Inmuebles, Infraestructura y Construcciones en Proceso</t>
  </si>
  <si>
    <t>Adquisición bienes muebles e inmuebles</t>
  </si>
  <si>
    <t>Otros Efectivos y Equivalentes</t>
  </si>
  <si>
    <t>Depósitos de Fondos de Terceros en Garantía y/o Administración</t>
  </si>
  <si>
    <t>Fondos con Afectación Específica</t>
  </si>
  <si>
    <t>Inversiones Temporales (Hasta 3 meses)</t>
  </si>
  <si>
    <t>Bancos/Dependencias y otros</t>
  </si>
  <si>
    <t>Bancos/Tesorería</t>
  </si>
  <si>
    <t>Efectivo</t>
  </si>
  <si>
    <t>Al 30 de Junio</t>
  </si>
  <si>
    <t>Flujo de efectivo</t>
  </si>
  <si>
    <t>IV) Notas al Estado de Flujos de Efectivo</t>
  </si>
  <si>
    <t>EVHP</t>
  </si>
  <si>
    <t>Rectificaciones de Resultados de Ejercicios Anteriores</t>
  </si>
  <si>
    <t>Reservas</t>
  </si>
  <si>
    <t>Revalúos</t>
  </si>
  <si>
    <t>Resultados de Ejercicios Anteriores</t>
  </si>
  <si>
    <t>Resultados del Ejercicio: (Ahorro/ Desahorro)</t>
  </si>
  <si>
    <t>Actualizaciones de la Hacienda Pública/Patrimonio</t>
  </si>
  <si>
    <t>Donaciones de Capital</t>
  </si>
  <si>
    <t>Aportaciones</t>
  </si>
  <si>
    <t>Importe</t>
  </si>
  <si>
    <t>Hacienda Pública/Patrimonio Contribuido</t>
  </si>
  <si>
    <t>III) Notas al Estado de Variación en la Hacienda Pública</t>
  </si>
  <si>
    <t>OTROS GASTOS Y PÉRDIDAS EXTRAORDINARIAS</t>
  </si>
  <si>
    <t>Gastos de la Deuda Pública</t>
  </si>
  <si>
    <t>Intereses de la Deuda Pública</t>
  </si>
  <si>
    <t>Intereses, Comisiones y Otros Gastos de Deuda Pública</t>
  </si>
  <si>
    <t>Participaciones</t>
  </si>
  <si>
    <t xml:space="preserve">Participaciones y Aportaciones </t>
  </si>
  <si>
    <t>Pensiones y Jubilaciones</t>
  </si>
  <si>
    <t>Ayudas Sociales</t>
  </si>
  <si>
    <t>Subsidios y Subvenciones</t>
  </si>
  <si>
    <t>Transferencias al Resto del Sector Público</t>
  </si>
  <si>
    <t>Transferencias Internas y Asignaciones al Sector Público</t>
  </si>
  <si>
    <t>Transferencias, Asignaciones, Subsidios</t>
  </si>
  <si>
    <t>Servicios Generales</t>
  </si>
  <si>
    <t>Servicios Personales</t>
  </si>
  <si>
    <t>Gastos de Funcionamiento</t>
  </si>
  <si>
    <t>Gastos y otras pérdidas</t>
  </si>
  <si>
    <t>Gastos</t>
  </si>
  <si>
    <t>Diferencias por Reestructuración de Deuda Pública a Favor</t>
  </si>
  <si>
    <t>Utilidades por Participación Patrimonial</t>
  </si>
  <si>
    <t>Resultado por Posición Monetaria</t>
  </si>
  <si>
    <t>Diferencias de Cotizaciones a Favor en Valores Negociables</t>
  </si>
  <si>
    <t>Diferencias por Tipo de Cambio a Favor</t>
  </si>
  <si>
    <t>Bonificaciones y Descuentos Obtenidos</t>
  </si>
  <si>
    <t>Incremento por Variación de Almacén de Materias Primas, Materiales y Suministros de Consumo</t>
  </si>
  <si>
    <t>Incremento por Variación de Inventarios de Materias Primas, Materiales y Suministros para Producción</t>
  </si>
  <si>
    <t>Incremento por Variación de Inventarios de Mercancías en Proceso de Elaboración</t>
  </si>
  <si>
    <t>Incremento por Variación de Inventarios de Mercancías Terminadas</t>
  </si>
  <si>
    <t>Incremento por Variación de Inventarios de Mercancías para Venta</t>
  </si>
  <si>
    <t>Incremento por Variación de Inventarios</t>
  </si>
  <si>
    <t>Otros Ingresos Financieros</t>
  </si>
  <si>
    <t>Intereses Ganados de Títulos, Valores y demás Instrumentos Financieros</t>
  </si>
  <si>
    <t>OTROS INGRESOS Y BENEFICIOS</t>
  </si>
  <si>
    <t>Otros Ingresos y Benenficios</t>
  </si>
  <si>
    <t>Transferencias del Fondo Mexicano del Petróleo para la Estabilización y el Desarrollo</t>
  </si>
  <si>
    <t>Transferencias Internas y Asignaciones del Sector Público</t>
  </si>
  <si>
    <t>Transferencias, Asignaciones, Subsidios y Otras ayudas</t>
  </si>
  <si>
    <t>Fondos Distintos de Aportaciones</t>
  </si>
  <si>
    <t>Incentivos derivados de la Colaboración Fiscal</t>
  </si>
  <si>
    <t>Convenios</t>
  </si>
  <si>
    <t>Participaciones, Aportaciones, Convenios, Incentivos Derivados de la Colaboración Fiscal y Fondos Distintos de Aportaciones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</si>
  <si>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</si>
  <si>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Fiscal, Fondos Distintos de Aportaciones, Transferencias, Asignaciones, Subsidios y Subvenciones, y Pensiones y Jubilaciones</t>
  </si>
  <si>
    <t>Ingresos por Venta de Bienes y Prestación de Servicios de los Poderes Legislativo y Judicial, y de los Órganos Autónomos</t>
  </si>
  <si>
    <t>Ingresos por Venta de Bienes y Prestación de Servicios de Fideicomisos Financieros Públicos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</si>
  <si>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</si>
  <si>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</si>
  <si>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</si>
  <si>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y Fideicomisos No Empresariales y No Financieros</t>
  </si>
  <si>
    <t>Ingresos por Venta de Bienes y Prestación de Servicios de Empresas Productivas del Estado</t>
  </si>
  <si>
    <t>Ingresos por Venta de Bienes y Prestación de Servicios de Instituciones Públicas de Seguridad Social</t>
  </si>
  <si>
    <t>Ingresos por Venta de Bienes y Prestación de Servicios</t>
  </si>
  <si>
    <t>Otros Aprovechamientos</t>
  </si>
  <si>
    <t>Accesorios</t>
  </si>
  <si>
    <t>Aprovechamientos no Comprendidos en la Ley de Ingresos Vigente, Causados en Ejercicios Fiscales Anteriores Pendientes de Liquidación o Pago</t>
  </si>
  <si>
    <t>Aprovechamientos Provenientes de Obras Públicas</t>
  </si>
  <si>
    <t>Reintegros</t>
  </si>
  <si>
    <t>Indemnizaciones</t>
  </si>
  <si>
    <t>Multas</t>
  </si>
  <si>
    <t>Incentivos Derivados de la Colaboración Fiscal</t>
  </si>
  <si>
    <t>Aprovechamientos</t>
  </si>
  <si>
    <t>Productos no Comprendidos en la Ley de Ingresos Vigente, Causados en Ejercicios Fiscales Anteriores Pendientes de Liquidación o Pago</t>
  </si>
  <si>
    <t>Productos Derivados del Uso y Aprovechamiento de Bienes No Sujetos a Régimen de Dominio Público</t>
  </si>
  <si>
    <t>Productos</t>
  </si>
  <si>
    <t>Otros Derechos</t>
  </si>
  <si>
    <t>Derechos no Comprendidos en la Ley de Ingresos Vigente, Causados en Ejercicios Fiscales Anteriores Pendientes de Liquidación o Pago</t>
  </si>
  <si>
    <t>Derechos por Prestación de Servicios</t>
  </si>
  <si>
    <t>Derechos por el Uso, Goce, Aprovechamiento o Explotación de Bienes del Dominio Público</t>
  </si>
  <si>
    <t>Derechos</t>
  </si>
  <si>
    <t>Contribuciones de Mejoras no Comprendidas en la Ley de Ingresos Vigente, Causadas en Ejercicios Fiscales Anteriores Pendientes de Liquidación o Pago</t>
  </si>
  <si>
    <t>Contribuciones de Mejoras por Obras Públicas</t>
  </si>
  <si>
    <t>Contribuciones de Mejoras</t>
  </si>
  <si>
    <t>Otras Cuotas y Aportaciones para la Seguridad Social</t>
  </si>
  <si>
    <t>Accesorios de Cuotas y Aportaciones de Seguridad Social</t>
  </si>
  <si>
    <t>Cuotas de Ahorro para el Retiro</t>
  </si>
  <si>
    <t>Cuotas para la Seguridad Social</t>
  </si>
  <si>
    <t>Aportaciones para Fondos de Vivienda</t>
  </si>
  <si>
    <t>Cuotas y Aportaciones de Seguridad Social</t>
  </si>
  <si>
    <t>Otros Impuestos</t>
  </si>
  <si>
    <t>Impuestos no Comprendidos en la Ley de Ingresos Vigente, Causados en Ejercicios Fiscales Anteriores Pendientes de Liquidación o Pago</t>
  </si>
  <si>
    <t>Impuestos Sobre Nóminas y Asimilables</t>
  </si>
  <si>
    <t>Impuestos Sobre la Producción, el Consumo y las Transacciones</t>
  </si>
  <si>
    <t>Impuestos Sobre el Patrimonio</t>
  </si>
  <si>
    <t>Impuestos Sobre los Ingresos</t>
  </si>
  <si>
    <t>Impuestos</t>
  </si>
  <si>
    <t>Ingresos de Gestión</t>
  </si>
  <si>
    <t xml:space="preserve">Ingreso </t>
  </si>
  <si>
    <t>II) Notas al Estado de Actividades</t>
  </si>
  <si>
    <t>Otros Pasivos Diferidos a Largo Plazo</t>
  </si>
  <si>
    <t>Intereses Cobrados por Adelantado a Largo Plazo</t>
  </si>
  <si>
    <t>Créditos Diferidos a Largo Plazo</t>
  </si>
  <si>
    <t>Pasivos Diferidos a Largo Plazo</t>
  </si>
  <si>
    <t>Otros Pasivos Circulantes</t>
  </si>
  <si>
    <t>Otros Pasivos Diferidos a Corto Plazo</t>
  </si>
  <si>
    <t>Valores y Bienes en Garantía a Largo Plazo</t>
  </si>
  <si>
    <t>Otros Fondos de Terceros en Garantía y/o Administración a Largo Plazo</t>
  </si>
  <si>
    <t>Fondos de Fideicomisos, Mandatos y Contratos Análogos a Largo Plazo</t>
  </si>
  <si>
    <t>Fondos Contingentes a Largo Plazo</t>
  </si>
  <si>
    <t>Fondos en Administración a Largo Plazo</t>
  </si>
  <si>
    <t>Fondos en Garantía a Largo Plazo</t>
  </si>
  <si>
    <t>Fondos y Bienes de Terceros en Garantía y/o Administración a Largo Plazo</t>
  </si>
  <si>
    <t>Valores y Bienes en Garantía a Corto Plazo</t>
  </si>
  <si>
    <t>Otros Fondos de Terceros en Garantía y/o Administración a Corto Plazo</t>
  </si>
  <si>
    <t>Fondos de Fideicomisos, Mandatos y Contratos Análogos a Corto Plazo</t>
  </si>
  <si>
    <t>Fondos Contingentes a Corto Plazo</t>
  </si>
  <si>
    <t>Fondos en Administración a Corto Plazo</t>
  </si>
  <si>
    <t>Fondos en Garantía a Corto Plazo</t>
  </si>
  <si>
    <t>Fondos y Bienes de Terceros en Garantía y/o Administración a Corto Plazo</t>
  </si>
  <si>
    <t xml:space="preserve"> Fondos y Bienes de Terceros</t>
  </si>
  <si>
    <t>Otros Documentos por Pagar a Corto Plazo</t>
  </si>
  <si>
    <t>Documentos con Contratistas por Obras Públicas por Pagar a Corto Plazo</t>
  </si>
  <si>
    <t>Documentos Comerciales por Pagar a Corto Plazo</t>
  </si>
  <si>
    <t>Documentos por Pagar a Corto Plazo</t>
  </si>
  <si>
    <t>Otras cuentas por pagar a corto plazo</t>
  </si>
  <si>
    <t>Devoluciones de la Ley de Ingresos por Pagar a Corto Plazo</t>
  </si>
  <si>
    <t>Retenciones y contribuciones por pagar a corto plazo</t>
  </si>
  <si>
    <t>Intereses, Comisiones y Otros Gastos de la Deuda Pública por Pagar a Corto Plazo</t>
  </si>
  <si>
    <t>Transferencias Otorgadas por Pagar a Corto Plazo</t>
  </si>
  <si>
    <t>Participaciones y aportaciones por pagar a corto plazo</t>
  </si>
  <si>
    <t>Contratistas por obras públicas por pagar a corto plazo</t>
  </si>
  <si>
    <t>Proveedores por pagar a corto plazo</t>
  </si>
  <si>
    <t>Servicios personales por pagar a corto plazo</t>
  </si>
  <si>
    <t>Cuentas por Pagar a Corto Plazo</t>
  </si>
  <si>
    <t>Cuentas por pagar a Corto Plazo</t>
  </si>
  <si>
    <t>Pasivo</t>
  </si>
  <si>
    <t>Bienes en Comodato</t>
  </si>
  <si>
    <t>Bienes en Arrendamiento Financiero</t>
  </si>
  <si>
    <t>Bienes en Concesión</t>
  </si>
  <si>
    <t>Otros Activos no Circulantes</t>
  </si>
  <si>
    <t xml:space="preserve">ESF-11 OTROS ACTIVOS </t>
  </si>
  <si>
    <t>Adquisición con Fondos de Terceros</t>
  </si>
  <si>
    <t>Bienes Derivados de Embargos, Decomisos, Aseguramientos y Dación en Pago</t>
  </si>
  <si>
    <t>Bienes en Garantía (excluye depósitos de fondos</t>
  </si>
  <si>
    <t>Valores en Garantía</t>
  </si>
  <si>
    <t>Otros Activos Circulantes</t>
  </si>
  <si>
    <t>Estimación por Deterioro de Inventarios</t>
  </si>
  <si>
    <t>Estimaciones para Cuentas Incobrables por Derechos a Recibir Efectivo o Equivalentes</t>
  </si>
  <si>
    <t>Estimación por Pérdida o Deterioro de Activos Circulantes</t>
  </si>
  <si>
    <t>Estimaciones y Deterioros</t>
  </si>
  <si>
    <t>Otros activos diferidos</t>
  </si>
  <si>
    <t>Beneficios al Retiro de Empleados Pagados por Adelantado</t>
  </si>
  <si>
    <t>Anticipos a Largo Plazo</t>
  </si>
  <si>
    <t>Gastos Pagados por Adelantado a Largo Plazo</t>
  </si>
  <si>
    <t>Derechos Sobre Bienes en Régimen de Arrendamiento Financiero</t>
  </si>
  <si>
    <t>Estudios, Formulación y Evaluación de Proyectos</t>
  </si>
  <si>
    <t>Activos Diferidos</t>
  </si>
  <si>
    <t>Amortización acumulada de activos intangibles</t>
  </si>
  <si>
    <t>Depreciación acumulada de bienes muebles</t>
  </si>
  <si>
    <t>Maquinaria, Otros Equipos y Herramientas</t>
  </si>
  <si>
    <t>Bienes muebles</t>
  </si>
  <si>
    <t>Edificios no Habitacionales</t>
  </si>
  <si>
    <t>Viviendas</t>
  </si>
  <si>
    <t>Bienes inmuebles, infraestructura y construcciones en proceso</t>
  </si>
  <si>
    <t>Bienes muebles, inmuebles e intangibles</t>
  </si>
  <si>
    <t>Participaciones y aportaciones de capital</t>
  </si>
  <si>
    <t>Fideicomisos, Mandatos y Contratos análogos</t>
  </si>
  <si>
    <t>Títulos y valores a largo plazo</t>
  </si>
  <si>
    <t>Inversiones financieras</t>
  </si>
  <si>
    <t>El poder ejecutivo del Estado, no reporta saldo en las cuentas de inventarios</t>
  </si>
  <si>
    <t>Bienes disponibles para su consumo (Inventarios)</t>
  </si>
  <si>
    <t>Prestamos otorgados a largo plazo</t>
  </si>
  <si>
    <t>Deudores diversos a largo plazo</t>
  </si>
  <si>
    <t>Almacén de Materiales y Suministros de Consumo</t>
  </si>
  <si>
    <t>Almacenes</t>
  </si>
  <si>
    <t>Bienes en Tránsito</t>
  </si>
  <si>
    <t>Inventario de Materias Primas, Materiales y Suministros para Producción</t>
  </si>
  <si>
    <t>Inventario de Mercancías en Proceso de Elaboración</t>
  </si>
  <si>
    <t>Inventario de Mercancías Terminadas</t>
  </si>
  <si>
    <t>Inventario de Mercancías para Venta</t>
  </si>
  <si>
    <t>Inventarios</t>
  </si>
  <si>
    <t>Otros Derechos a Recibir Bienes o Servicios a Corto Plazo</t>
  </si>
  <si>
    <t>Anticipo a Contratistas por Obras Públicas a Corto Plazo</t>
  </si>
  <si>
    <t>Anticipo a Proveedores por Adquisición de Bienes Intangibles a Corto Plazo</t>
  </si>
  <si>
    <t>Anticipo a Proveedores por Adquisición de Bienes Inmuebles y Muebles a Corto Plazo</t>
  </si>
  <si>
    <t>Anticipo a Proveedores por Adquisición de Bienes y Prestación 
de Servicios a Corto Plazo</t>
  </si>
  <si>
    <t>Otros Derechos a Recibir Efectivo o Equivalentes a Corto Plazo</t>
  </si>
  <si>
    <t>Prestamos otorgados a corto plazo</t>
  </si>
  <si>
    <t>Deudores por Anticipos de la Tesorería a Corto Plazo</t>
  </si>
  <si>
    <t>Ingresos por recuperar a corto plazo</t>
  </si>
  <si>
    <t>Deudores diversos por cobrar a corto plazo</t>
  </si>
  <si>
    <t>Cuentas por cobrar a corto plazo</t>
  </si>
  <si>
    <t>Derechos a recibir efectivo y equivalentes y bienes o servicios a recibir</t>
  </si>
  <si>
    <t>Inversiones financieras de corto plazo</t>
  </si>
  <si>
    <t>Depósitos de fondos de terceres en garantía y/o Administración</t>
  </si>
  <si>
    <t>Inversiones temporales</t>
  </si>
  <si>
    <t>Bancos/Dependencias</t>
  </si>
  <si>
    <t>Efectivo y equivalentes</t>
  </si>
  <si>
    <t>Activo</t>
  </si>
  <si>
    <t>I) Notas al Estado de Situación Financiera</t>
  </si>
  <si>
    <t>COMPROBACIÓN</t>
  </si>
  <si>
    <t>b) Notas de Desglose</t>
  </si>
  <si>
    <t>(Cifras en Pesos)</t>
  </si>
  <si>
    <t xml:space="preserve">Al 31 de  Diciembre de 2020 </t>
  </si>
  <si>
    <t>Notas a los Estados Financieros</t>
  </si>
  <si>
    <t>Instituto de Infraestructura Fisica Educativa 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</si>
</sst>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(* #,##0_);_(* \(#,##0\);_(* &quot;-&quot;??_);_(@_)"/>
    <numFmt numFmtId="166" formatCode="#,##0_ ;\-#,##0\ "/>
    <numFmt numFmtId="167" formatCode="#,##0.00_ ;\-#,##0.00\ "/>
    <numFmt numFmtId="168" formatCode="_(* #,##0_);_(* \(#,##0\);_(* &quot;-&quot;_);_(@_)"/>
  </numFmts>
  <fonts count="1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rgb="FF33CCCC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B9EEED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8D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1" tint="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hair">
        <color theme="0" tint="-0.34998626667073579"/>
      </bottom>
      <diagonal/>
    </border>
    <border>
      <left/>
      <right/>
      <top style="hair">
        <color theme="0" tint="-0.34998626667073579"/>
      </top>
      <bottom style="hair">
        <color theme="0" tint="-0.34998626667073579"/>
      </bottom>
      <diagonal/>
    </border>
    <border>
      <left/>
      <right/>
      <top/>
      <bottom style="double">
        <color theme="0" tint="-0.24994659260841701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34998626667073579"/>
      </top>
      <bottom/>
      <diagonal/>
    </border>
    <border>
      <left/>
      <right/>
      <top style="hair">
        <color theme="0" tint="-0.34998626667073579"/>
      </top>
      <bottom style="double">
        <color theme="0" tint="-0.34998626667073579"/>
      </bottom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189">
    <xf numFmtId="0" fontId="0" fillId="0" borderId="0" xfId="0"/>
    <xf numFmtId="0" fontId="3" fillId="0" borderId="0" xfId="1" applyFont="1" applyAlignment="1">
      <alignment vertical="center"/>
    </xf>
    <xf numFmtId="4" fontId="4" fillId="0" borderId="0" xfId="1" applyNumberFormat="1" applyFont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165" fontId="4" fillId="2" borderId="0" xfId="2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horizontal="left" vertical="center" wrapText="1"/>
    </xf>
    <xf numFmtId="3" fontId="4" fillId="2" borderId="0" xfId="2" applyNumberFormat="1" applyFont="1" applyFill="1" applyAlignment="1">
      <alignment horizontal="right" vertical="center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4" fillId="0" borderId="0" xfId="1" applyFont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3" fontId="3" fillId="3" borderId="0" xfId="1" applyNumberFormat="1" applyFont="1" applyFill="1" applyAlignment="1">
      <alignment vertical="center"/>
    </xf>
    <xf numFmtId="0" fontId="4" fillId="3" borderId="0" xfId="1" applyFont="1" applyFill="1" applyAlignment="1">
      <alignment vertical="center"/>
    </xf>
    <xf numFmtId="3" fontId="7" fillId="3" borderId="0" xfId="0" applyNumberFormat="1" applyFont="1" applyFill="1" applyProtection="1">
      <protection locked="0"/>
    </xf>
    <xf numFmtId="3" fontId="4" fillId="2" borderId="2" xfId="2" applyNumberFormat="1" applyFont="1" applyFill="1" applyBorder="1" applyAlignment="1">
      <alignment horizontal="right" vertical="center"/>
    </xf>
    <xf numFmtId="164" fontId="3" fillId="2" borderId="2" xfId="2" applyNumberFormat="1" applyFont="1" applyFill="1" applyBorder="1" applyAlignment="1">
      <alignment horizontal="right" vertical="center"/>
    </xf>
    <xf numFmtId="0" fontId="3" fillId="2" borderId="2" xfId="1" applyFont="1" applyFill="1" applyBorder="1" applyAlignment="1">
      <alignment vertical="center"/>
    </xf>
    <xf numFmtId="0" fontId="8" fillId="2" borderId="2" xfId="3" applyFont="1" applyFill="1" applyBorder="1" applyAlignment="1">
      <alignment vertical="center"/>
    </xf>
    <xf numFmtId="3" fontId="3" fillId="2" borderId="2" xfId="2" applyNumberFormat="1" applyFont="1" applyFill="1" applyBorder="1" applyAlignment="1">
      <alignment horizontal="right" vertical="center"/>
    </xf>
    <xf numFmtId="0" fontId="3" fillId="2" borderId="2" xfId="3" applyFont="1" applyFill="1" applyBorder="1" applyAlignment="1">
      <alignment vertical="center"/>
    </xf>
    <xf numFmtId="0" fontId="3" fillId="2" borderId="2" xfId="3" applyFont="1" applyFill="1" applyBorder="1" applyAlignment="1">
      <alignment horizontal="center" vertical="center"/>
    </xf>
    <xf numFmtId="3" fontId="4" fillId="0" borderId="0" xfId="1" applyNumberFormat="1" applyFont="1" applyAlignment="1">
      <alignment vertical="center"/>
    </xf>
    <xf numFmtId="3" fontId="4" fillId="2" borderId="2" xfId="2" applyNumberFormat="1" applyFont="1" applyFill="1" applyBorder="1" applyAlignment="1">
      <alignment horizontal="right" vertical="center" wrapText="1" indent="1"/>
    </xf>
    <xf numFmtId="166" fontId="3" fillId="2" borderId="2" xfId="2" applyNumberFormat="1" applyFont="1" applyFill="1" applyBorder="1" applyAlignment="1">
      <alignment horizontal="right" vertical="center"/>
    </xf>
    <xf numFmtId="0" fontId="4" fillId="2" borderId="2" xfId="3" applyFont="1" applyFill="1" applyBorder="1" applyAlignment="1">
      <alignment vertical="center"/>
    </xf>
    <xf numFmtId="49" fontId="3" fillId="2" borderId="2" xfId="3" applyNumberFormat="1" applyFont="1" applyFill="1" applyBorder="1" applyAlignment="1">
      <alignment horizontal="center"/>
    </xf>
    <xf numFmtId="3" fontId="9" fillId="0" borderId="0" xfId="2" applyNumberFormat="1" applyFont="1" applyAlignment="1" applyProtection="1">
      <alignment vertical="top" wrapText="1"/>
      <protection locked="0"/>
    </xf>
    <xf numFmtId="3" fontId="4" fillId="3" borderId="0" xfId="1" applyNumberFormat="1" applyFont="1" applyFill="1" applyAlignment="1">
      <alignment vertical="center"/>
    </xf>
    <xf numFmtId="4" fontId="3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4" fontId="4" fillId="3" borderId="0" xfId="1" applyNumberFormat="1" applyFont="1" applyFill="1" applyAlignment="1">
      <alignment vertical="center"/>
    </xf>
    <xf numFmtId="3" fontId="8" fillId="2" borderId="2" xfId="2" applyNumberFormat="1" applyFont="1" applyFill="1" applyBorder="1" applyAlignment="1">
      <alignment horizontal="right" vertical="center" wrapText="1" indent="1"/>
    </xf>
    <xf numFmtId="0" fontId="4" fillId="2" borderId="2" xfId="1" applyFont="1" applyFill="1" applyBorder="1" applyAlignment="1">
      <alignment horizontal="left" vertical="center"/>
    </xf>
    <xf numFmtId="0" fontId="3" fillId="3" borderId="0" xfId="1" applyFont="1" applyFill="1" applyAlignment="1">
      <alignment vertical="center"/>
    </xf>
    <xf numFmtId="166" fontId="4" fillId="2" borderId="2" xfId="2" applyNumberFormat="1" applyFont="1" applyFill="1" applyBorder="1" applyAlignment="1">
      <alignment horizontal="right" vertical="center"/>
    </xf>
    <xf numFmtId="43" fontId="4" fillId="2" borderId="0" xfId="2" applyFont="1" applyFill="1" applyAlignment="1">
      <alignment horizontal="center" vertical="center"/>
    </xf>
    <xf numFmtId="3" fontId="4" fillId="4" borderId="0" xfId="1" applyNumberFormat="1" applyFont="1" applyFill="1" applyAlignment="1">
      <alignment vertical="center"/>
    </xf>
    <xf numFmtId="0" fontId="4" fillId="4" borderId="0" xfId="1" applyFont="1" applyFill="1" applyAlignment="1">
      <alignment vertical="center"/>
    </xf>
    <xf numFmtId="3" fontId="4" fillId="0" borderId="0" xfId="4" applyNumberFormat="1" applyFont="1" applyAlignment="1" applyProtection="1">
      <alignment vertical="top" wrapText="1"/>
      <protection locked="0"/>
    </xf>
    <xf numFmtId="0" fontId="4" fillId="2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center"/>
    </xf>
    <xf numFmtId="166" fontId="3" fillId="0" borderId="0" xfId="1" applyNumberFormat="1" applyFont="1" applyAlignment="1">
      <alignment vertical="center"/>
    </xf>
    <xf numFmtId="4" fontId="4" fillId="4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center" vertical="center"/>
    </xf>
    <xf numFmtId="0" fontId="3" fillId="5" borderId="0" xfId="1" applyFont="1" applyFill="1" applyAlignment="1">
      <alignment vertical="center"/>
    </xf>
    <xf numFmtId="167" fontId="4" fillId="0" borderId="0" xfId="2" applyNumberFormat="1" applyFont="1" applyFill="1" applyBorder="1" applyAlignment="1">
      <alignment horizontal="right" vertical="center" wrapText="1"/>
    </xf>
    <xf numFmtId="3" fontId="3" fillId="6" borderId="0" xfId="1" applyNumberFormat="1" applyFont="1" applyFill="1" applyAlignment="1">
      <alignment vertical="center"/>
    </xf>
    <xf numFmtId="0" fontId="4" fillId="6" borderId="0" xfId="1" applyFont="1" applyFill="1" applyAlignment="1">
      <alignment vertical="center"/>
    </xf>
    <xf numFmtId="4" fontId="4" fillId="6" borderId="0" xfId="1" applyNumberFormat="1" applyFont="1" applyFill="1" applyAlignment="1">
      <alignment vertical="center"/>
    </xf>
    <xf numFmtId="166" fontId="4" fillId="2" borderId="3" xfId="2" applyNumberFormat="1" applyFont="1" applyFill="1" applyBorder="1" applyAlignment="1">
      <alignment horizontal="right" vertical="center" wrapText="1"/>
    </xf>
    <xf numFmtId="167" fontId="4" fillId="2" borderId="3" xfId="2" applyNumberFormat="1" applyFont="1" applyFill="1" applyBorder="1" applyAlignment="1">
      <alignment horizontal="right" vertical="center" wrapText="1"/>
    </xf>
    <xf numFmtId="0" fontId="4" fillId="2" borderId="4" xfId="1" applyFont="1" applyFill="1" applyBorder="1" applyAlignment="1">
      <alignment vertical="center"/>
    </xf>
    <xf numFmtId="166" fontId="3" fillId="2" borderId="5" xfId="2" applyNumberFormat="1" applyFont="1" applyFill="1" applyBorder="1" applyAlignment="1">
      <alignment horizontal="right" vertical="center" wrapText="1"/>
    </xf>
    <xf numFmtId="164" fontId="3" fillId="2" borderId="5" xfId="2" applyNumberFormat="1" applyFont="1" applyFill="1" applyBorder="1" applyAlignment="1">
      <alignment vertical="center"/>
    </xf>
    <xf numFmtId="0" fontId="3" fillId="2" borderId="5" xfId="1" applyFont="1" applyFill="1" applyBorder="1" applyAlignment="1">
      <alignment horizontal="left" vertical="center"/>
    </xf>
    <xf numFmtId="0" fontId="3" fillId="2" borderId="5" xfId="1" applyFont="1" applyFill="1" applyBorder="1" applyAlignment="1">
      <alignment horizontal="center" vertical="center"/>
    </xf>
    <xf numFmtId="166" fontId="4" fillId="2" borderId="5" xfId="2" applyNumberFormat="1" applyFont="1" applyFill="1" applyBorder="1" applyAlignment="1">
      <alignment horizontal="right" vertical="center" wrapText="1"/>
    </xf>
    <xf numFmtId="0" fontId="4" fillId="2" borderId="5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center" vertical="center"/>
    </xf>
    <xf numFmtId="167" fontId="3" fillId="2" borderId="5" xfId="2" applyNumberFormat="1" applyFont="1" applyFill="1" applyBorder="1" applyAlignment="1">
      <alignment horizontal="right" vertical="center" wrapText="1"/>
    </xf>
    <xf numFmtId="167" fontId="4" fillId="2" borderId="5" xfId="2" applyNumberFormat="1" applyFont="1" applyFill="1" applyBorder="1" applyAlignment="1">
      <alignment horizontal="right" vertical="center" wrapText="1"/>
    </xf>
    <xf numFmtId="168" fontId="4" fillId="2" borderId="0" xfId="2" applyNumberFormat="1" applyFont="1" applyFill="1" applyAlignment="1">
      <alignment vertical="center"/>
    </xf>
    <xf numFmtId="164" fontId="4" fillId="0" borderId="0" xfId="2" applyNumberFormat="1" applyFont="1" applyFill="1" applyAlignment="1">
      <alignment vertical="center"/>
    </xf>
    <xf numFmtId="0" fontId="4" fillId="0" borderId="0" xfId="1" applyFont="1" applyAlignment="1">
      <alignment horizontal="left" vertical="center"/>
    </xf>
    <xf numFmtId="3" fontId="3" fillId="7" borderId="0" xfId="1" applyNumberFormat="1" applyFont="1" applyFill="1" applyAlignment="1">
      <alignment vertical="center"/>
    </xf>
    <xf numFmtId="0" fontId="3" fillId="7" borderId="0" xfId="1" applyFont="1" applyFill="1" applyAlignment="1">
      <alignment vertical="center"/>
    </xf>
    <xf numFmtId="3" fontId="4" fillId="7" borderId="0" xfId="1" applyNumberFormat="1" applyFont="1" applyFill="1" applyAlignment="1">
      <alignment vertical="center"/>
    </xf>
    <xf numFmtId="164" fontId="4" fillId="2" borderId="0" xfId="2" applyNumberFormat="1" applyFont="1" applyFill="1" applyAlignment="1">
      <alignment vertical="center"/>
    </xf>
    <xf numFmtId="0" fontId="4" fillId="2" borderId="6" xfId="1" applyFont="1" applyFill="1" applyBorder="1" applyAlignment="1">
      <alignment horizontal="left" vertical="center"/>
    </xf>
    <xf numFmtId="3" fontId="3" fillId="2" borderId="0" xfId="2" applyNumberFormat="1" applyFont="1" applyFill="1" applyBorder="1" applyAlignment="1">
      <alignment horizontal="right" vertical="center" wrapText="1"/>
    </xf>
    <xf numFmtId="164" fontId="3" fillId="2" borderId="6" xfId="2" applyNumberFormat="1" applyFont="1" applyFill="1" applyBorder="1" applyAlignment="1">
      <alignment vertical="center"/>
    </xf>
    <xf numFmtId="0" fontId="10" fillId="2" borderId="0" xfId="5" applyFont="1" applyFill="1"/>
    <xf numFmtId="3" fontId="3" fillId="2" borderId="2" xfId="2" applyNumberFormat="1" applyFont="1" applyFill="1" applyBorder="1" applyAlignment="1">
      <alignment horizontal="right" vertical="center" wrapText="1"/>
    </xf>
    <xf numFmtId="164" fontId="3" fillId="2" borderId="2" xfId="2" applyNumberFormat="1" applyFont="1" applyFill="1" applyBorder="1" applyAlignment="1">
      <alignment vertical="center"/>
    </xf>
    <xf numFmtId="1" fontId="3" fillId="2" borderId="2" xfId="2" applyNumberFormat="1" applyFont="1" applyFill="1" applyBorder="1" applyAlignment="1">
      <alignment vertical="center"/>
    </xf>
    <xf numFmtId="1" fontId="4" fillId="2" borderId="2" xfId="2" applyNumberFormat="1" applyFont="1" applyFill="1" applyBorder="1" applyAlignment="1">
      <alignment vertical="center"/>
    </xf>
    <xf numFmtId="0" fontId="4" fillId="7" borderId="0" xfId="1" applyFont="1" applyFill="1" applyAlignment="1">
      <alignment vertical="center"/>
    </xf>
    <xf numFmtId="4" fontId="4" fillId="7" borderId="0" xfId="1" applyNumberFormat="1" applyFont="1" applyFill="1" applyAlignment="1">
      <alignment vertical="center"/>
    </xf>
    <xf numFmtId="3" fontId="4" fillId="2" borderId="2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1" xfId="1" applyFont="1" applyFill="1" applyBorder="1" applyAlignment="1">
      <alignment horizontal="center" vertical="center"/>
    </xf>
    <xf numFmtId="0" fontId="11" fillId="0" borderId="0" xfId="1" applyFont="1" applyAlignment="1">
      <alignment vertical="center"/>
    </xf>
    <xf numFmtId="4" fontId="4" fillId="5" borderId="0" xfId="1" applyNumberFormat="1" applyFont="1" applyFill="1" applyAlignment="1">
      <alignment vertical="center"/>
    </xf>
    <xf numFmtId="3" fontId="4" fillId="0" borderId="0" xfId="2" applyNumberFormat="1" applyFont="1" applyFill="1" applyAlignment="1">
      <alignment horizontal="right" vertical="center" wrapText="1"/>
    </xf>
    <xf numFmtId="3" fontId="4" fillId="8" borderId="0" xfId="1" applyNumberFormat="1" applyFont="1" applyFill="1" applyAlignment="1">
      <alignment vertical="center"/>
    </xf>
    <xf numFmtId="0" fontId="4" fillId="8" borderId="0" xfId="1" applyFont="1" applyFill="1" applyAlignment="1">
      <alignment vertical="center"/>
    </xf>
    <xf numFmtId="4" fontId="4" fillId="8" borderId="0" xfId="1" applyNumberFormat="1" applyFont="1" applyFill="1" applyAlignment="1">
      <alignment vertical="center"/>
    </xf>
    <xf numFmtId="3" fontId="4" fillId="2" borderId="3" xfId="2" applyNumberFormat="1" applyFont="1" applyFill="1" applyBorder="1" applyAlignment="1">
      <alignment horizontal="right" vertical="center" wrapText="1"/>
    </xf>
    <xf numFmtId="3" fontId="3" fillId="2" borderId="2" xfId="1" applyNumberFormat="1" applyFont="1" applyFill="1" applyBorder="1" applyAlignment="1">
      <alignment vertical="center"/>
    </xf>
    <xf numFmtId="0" fontId="1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left" vertical="center"/>
    </xf>
    <xf numFmtId="3" fontId="4" fillId="0" borderId="0" xfId="2" applyNumberFormat="1" applyFont="1" applyFill="1" applyBorder="1" applyAlignment="1">
      <alignment horizontal="right" vertical="center" wrapText="1"/>
    </xf>
    <xf numFmtId="3" fontId="3" fillId="9" borderId="0" xfId="1" applyNumberFormat="1" applyFont="1" applyFill="1" applyAlignment="1">
      <alignment vertical="center"/>
    </xf>
    <xf numFmtId="0" fontId="3" fillId="9" borderId="0" xfId="1" applyFont="1" applyFill="1" applyAlignment="1">
      <alignment vertical="center"/>
    </xf>
    <xf numFmtId="4" fontId="4" fillId="9" borderId="0" xfId="1" applyNumberFormat="1" applyFont="1" applyFill="1" applyAlignment="1">
      <alignment vertical="center"/>
    </xf>
    <xf numFmtId="165" fontId="4" fillId="2" borderId="6" xfId="2" applyNumberFormat="1" applyFont="1" applyFill="1" applyBorder="1" applyAlignment="1">
      <alignment horizontal="right" vertical="center" wrapText="1"/>
    </xf>
    <xf numFmtId="165" fontId="4" fillId="2" borderId="2" xfId="2" applyNumberFormat="1" applyFont="1" applyFill="1" applyBorder="1" applyAlignment="1">
      <alignment horizontal="right" vertical="center" wrapText="1"/>
    </xf>
    <xf numFmtId="4" fontId="10" fillId="2" borderId="0" xfId="5" applyNumberFormat="1" applyFont="1" applyFill="1"/>
    <xf numFmtId="3" fontId="4" fillId="0" borderId="0" xfId="4" applyNumberFormat="1" applyFont="1" applyFill="1" applyAlignment="1" applyProtection="1">
      <alignment vertical="top" wrapText="1"/>
      <protection locked="0"/>
    </xf>
    <xf numFmtId="164" fontId="3" fillId="0" borderId="0" xfId="2" applyNumberFormat="1" applyFont="1" applyAlignment="1">
      <alignment vertical="center"/>
    </xf>
    <xf numFmtId="164" fontId="3" fillId="10" borderId="0" xfId="2" applyNumberFormat="1" applyFont="1" applyFill="1" applyAlignment="1">
      <alignment vertical="center"/>
    </xf>
    <xf numFmtId="164" fontId="4" fillId="10" borderId="0" xfId="2" applyNumberFormat="1" applyFont="1" applyFill="1" applyAlignment="1">
      <alignment vertical="center"/>
    </xf>
    <xf numFmtId="3" fontId="4" fillId="2" borderId="0" xfId="1" applyNumberFormat="1" applyFont="1" applyFill="1" applyAlignment="1">
      <alignment vertical="center"/>
    </xf>
    <xf numFmtId="164" fontId="3" fillId="2" borderId="0" xfId="2" applyNumberFormat="1" applyFont="1" applyFill="1" applyAlignment="1">
      <alignment vertical="center"/>
    </xf>
    <xf numFmtId="4" fontId="4" fillId="0" borderId="0" xfId="2" applyNumberFormat="1" applyFont="1" applyAlignment="1">
      <alignment vertical="center"/>
    </xf>
    <xf numFmtId="3" fontId="4" fillId="2" borderId="2" xfId="2" applyNumberFormat="1" applyFont="1" applyFill="1" applyBorder="1" applyAlignment="1">
      <alignment horizontal="right" vertical="center" wrapText="1"/>
    </xf>
    <xf numFmtId="164" fontId="4" fillId="2" borderId="2" xfId="2" applyNumberFormat="1" applyFont="1" applyFill="1" applyBorder="1" applyAlignment="1">
      <alignment vertical="center"/>
    </xf>
    <xf numFmtId="3" fontId="3" fillId="11" borderId="0" xfId="1" applyNumberFormat="1" applyFont="1" applyFill="1" applyAlignment="1">
      <alignment vertical="center"/>
    </xf>
    <xf numFmtId="0" fontId="3" fillId="11" borderId="0" xfId="1" applyFont="1" applyFill="1" applyAlignment="1">
      <alignment vertical="center"/>
    </xf>
    <xf numFmtId="3" fontId="4" fillId="11" borderId="0" xfId="4" applyNumberFormat="1" applyFont="1" applyFill="1" applyAlignment="1" applyProtection="1">
      <alignment vertical="top" wrapText="1"/>
      <protection locked="0"/>
    </xf>
    <xf numFmtId="3" fontId="3" fillId="5" borderId="0" xfId="2" applyNumberFormat="1" applyFont="1" applyFill="1" applyAlignment="1">
      <alignment vertical="center"/>
    </xf>
    <xf numFmtId="3" fontId="3" fillId="0" borderId="0" xfId="2" applyNumberFormat="1" applyFont="1" applyFill="1" applyBorder="1" applyAlignment="1">
      <alignment horizontal="right" vertical="center" wrapText="1"/>
    </xf>
    <xf numFmtId="164" fontId="3" fillId="0" borderId="6" xfId="2" applyNumberFormat="1" applyFont="1" applyFill="1" applyBorder="1" applyAlignment="1">
      <alignment vertical="center"/>
    </xf>
    <xf numFmtId="0" fontId="3" fillId="0" borderId="6" xfId="1" applyFont="1" applyBorder="1" applyAlignment="1">
      <alignment vertical="center"/>
    </xf>
    <xf numFmtId="3" fontId="3" fillId="12" borderId="0" xfId="1" applyNumberFormat="1" applyFont="1" applyFill="1" applyAlignment="1">
      <alignment vertical="center"/>
    </xf>
    <xf numFmtId="0" fontId="4" fillId="12" borderId="0" xfId="1" applyFont="1" applyFill="1" applyAlignment="1">
      <alignment vertical="center"/>
    </xf>
    <xf numFmtId="3" fontId="4" fillId="12" borderId="0" xfId="1" applyNumberFormat="1" applyFont="1" applyFill="1" applyAlignment="1">
      <alignment vertical="center"/>
    </xf>
    <xf numFmtId="3" fontId="4" fillId="2" borderId="2" xfId="2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 vertical="center" wrapText="1"/>
    </xf>
    <xf numFmtId="3" fontId="4" fillId="2" borderId="1" xfId="1" applyNumberFormat="1" applyFont="1" applyFill="1" applyBorder="1" applyAlignment="1">
      <alignment horizontal="right" vertical="center"/>
    </xf>
    <xf numFmtId="3" fontId="4" fillId="2" borderId="2" xfId="1" applyNumberFormat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164" fontId="3" fillId="5" borderId="0" xfId="2" applyNumberFormat="1" applyFont="1" applyFill="1" applyAlignment="1">
      <alignment vertical="center"/>
    </xf>
    <xf numFmtId="4" fontId="4" fillId="5" borderId="0" xfId="2" applyNumberFormat="1" applyFont="1" applyFill="1" applyAlignment="1">
      <alignment vertical="center"/>
    </xf>
    <xf numFmtId="0" fontId="4" fillId="5" borderId="0" xfId="1" applyFont="1" applyFill="1" applyAlignment="1">
      <alignment horizontal="center" vertical="center"/>
    </xf>
    <xf numFmtId="3" fontId="3" fillId="0" borderId="0" xfId="2" applyNumberFormat="1" applyFont="1" applyFill="1" applyAlignment="1">
      <alignment vertical="center"/>
    </xf>
    <xf numFmtId="3" fontId="3" fillId="0" borderId="0" xfId="2" applyNumberFormat="1" applyFont="1" applyFill="1" applyAlignment="1">
      <alignment horizontal="center" vertical="center"/>
    </xf>
    <xf numFmtId="3" fontId="3" fillId="0" borderId="0" xfId="2" applyNumberFormat="1" applyFont="1" applyFill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164" fontId="3" fillId="13" borderId="0" xfId="2" applyNumberFormat="1" applyFont="1" applyFill="1" applyAlignment="1">
      <alignment vertical="center"/>
    </xf>
    <xf numFmtId="4" fontId="4" fillId="13" borderId="0" xfId="2" applyNumberFormat="1" applyFont="1" applyFill="1" applyAlignment="1">
      <alignment vertical="center"/>
    </xf>
    <xf numFmtId="0" fontId="11" fillId="2" borderId="0" xfId="1" applyFont="1" applyFill="1" applyAlignment="1">
      <alignment vertical="center"/>
    </xf>
    <xf numFmtId="165" fontId="4" fillId="0" borderId="0" xfId="2" applyNumberFormat="1" applyFont="1" applyFill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4" fontId="4" fillId="0" borderId="0" xfId="1" applyNumberFormat="1" applyFont="1" applyAlignment="1">
      <alignment horizontal="right" vertical="center"/>
    </xf>
    <xf numFmtId="166" fontId="4" fillId="0" borderId="0" xfId="2" applyNumberFormat="1" applyFont="1" applyFill="1" applyBorder="1" applyAlignment="1">
      <alignment horizontal="right" vertical="center" wrapText="1"/>
    </xf>
    <xf numFmtId="166" fontId="3" fillId="2" borderId="2" xfId="2" applyNumberFormat="1" applyFont="1" applyFill="1" applyBorder="1" applyAlignment="1">
      <alignment horizontal="right" vertical="center" wrapText="1"/>
    </xf>
    <xf numFmtId="0" fontId="3" fillId="2" borderId="2" xfId="1" applyFont="1" applyFill="1" applyBorder="1" applyAlignment="1">
      <alignment horizontal="left" vertical="center"/>
    </xf>
    <xf numFmtId="3" fontId="3" fillId="14" borderId="0" xfId="1" applyNumberFormat="1" applyFont="1" applyFill="1" applyAlignment="1">
      <alignment vertical="center"/>
    </xf>
    <xf numFmtId="0" fontId="3" fillId="14" borderId="0" xfId="1" applyFont="1" applyFill="1" applyAlignment="1">
      <alignment vertical="center"/>
    </xf>
    <xf numFmtId="4" fontId="4" fillId="14" borderId="0" xfId="1" applyNumberFormat="1" applyFont="1" applyFill="1" applyAlignment="1">
      <alignment vertical="center"/>
    </xf>
    <xf numFmtId="166" fontId="4" fillId="2" borderId="2" xfId="2" applyNumberFormat="1" applyFont="1" applyFill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3" fontId="4" fillId="15" borderId="0" xfId="1" applyNumberFormat="1" applyFont="1" applyFill="1" applyAlignment="1">
      <alignment vertical="center"/>
    </xf>
    <xf numFmtId="0" fontId="3" fillId="15" borderId="0" xfId="1" applyFont="1" applyFill="1" applyAlignment="1">
      <alignment vertical="center"/>
    </xf>
    <xf numFmtId="4" fontId="4" fillId="15" borderId="0" xfId="1" applyNumberFormat="1" applyFont="1" applyFill="1" applyAlignment="1">
      <alignment vertical="center"/>
    </xf>
    <xf numFmtId="166" fontId="4" fillId="2" borderId="0" xfId="1" applyNumberFormat="1" applyFont="1" applyFill="1" applyAlignment="1">
      <alignment horizontal="right" vertical="center" wrapText="1"/>
    </xf>
    <xf numFmtId="3" fontId="4" fillId="16" borderId="0" xfId="1" applyNumberFormat="1" applyFont="1" applyFill="1" applyAlignment="1">
      <alignment vertical="center"/>
    </xf>
    <xf numFmtId="0" fontId="3" fillId="16" borderId="0" xfId="1" applyFont="1" applyFill="1" applyAlignment="1">
      <alignment vertical="center"/>
    </xf>
    <xf numFmtId="4" fontId="4" fillId="16" borderId="0" xfId="1" applyNumberFormat="1" applyFont="1" applyFill="1" applyAlignment="1">
      <alignment vertical="center"/>
    </xf>
    <xf numFmtId="3" fontId="4" fillId="5" borderId="0" xfId="1" applyNumberFormat="1" applyFont="1" applyFill="1" applyAlignment="1">
      <alignment vertical="center"/>
    </xf>
    <xf numFmtId="3" fontId="4" fillId="17" borderId="0" xfId="1" applyNumberFormat="1" applyFont="1" applyFill="1" applyAlignment="1">
      <alignment vertical="center"/>
    </xf>
    <xf numFmtId="0" fontId="3" fillId="17" borderId="0" xfId="1" applyFont="1" applyFill="1" applyAlignment="1">
      <alignment vertical="center"/>
    </xf>
    <xf numFmtId="4" fontId="4" fillId="17" borderId="0" xfId="1" applyNumberFormat="1" applyFont="1" applyFill="1" applyAlignment="1">
      <alignment vertical="center"/>
    </xf>
    <xf numFmtId="166" fontId="4" fillId="2" borderId="0" xfId="2" applyNumberFormat="1" applyFont="1" applyFill="1" applyBorder="1" applyAlignment="1">
      <alignment horizontal="right" vertical="center" wrapText="1"/>
    </xf>
    <xf numFmtId="0" fontId="4" fillId="2" borderId="0" xfId="6" applyFont="1" applyFill="1" applyAlignment="1">
      <alignment horizontal="left" vertical="center" wrapText="1"/>
    </xf>
    <xf numFmtId="0" fontId="4" fillId="17" borderId="0" xfId="1" applyFont="1" applyFill="1" applyAlignment="1">
      <alignment vertical="center"/>
    </xf>
    <xf numFmtId="0" fontId="4" fillId="2" borderId="2" xfId="1" applyFont="1" applyFill="1" applyBorder="1" applyAlignment="1">
      <alignment horizontal="left" vertical="center"/>
    </xf>
    <xf numFmtId="166" fontId="4" fillId="2" borderId="7" xfId="2" applyNumberFormat="1" applyFont="1" applyFill="1" applyBorder="1" applyAlignment="1">
      <alignment horizontal="right" vertical="center" wrapText="1"/>
    </xf>
    <xf numFmtId="164" fontId="11" fillId="2" borderId="0" xfId="2" applyNumberFormat="1" applyFont="1" applyFill="1" applyAlignment="1">
      <alignment vertical="center"/>
    </xf>
    <xf numFmtId="164" fontId="4" fillId="2" borderId="0" xfId="2" applyNumberFormat="1" applyFont="1" applyFill="1" applyAlignment="1">
      <alignment horizontal="right" vertical="center" wrapText="1"/>
    </xf>
    <xf numFmtId="0" fontId="3" fillId="2" borderId="0" xfId="2" quotePrefix="1" applyNumberFormat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indent="2"/>
    </xf>
    <xf numFmtId="166" fontId="4" fillId="0" borderId="0" xfId="2" applyNumberFormat="1" applyFont="1" applyFill="1" applyAlignment="1">
      <alignment horizontal="right" vertical="center" wrapText="1"/>
    </xf>
    <xf numFmtId="4" fontId="4" fillId="18" borderId="0" xfId="1" applyNumberFormat="1" applyFont="1" applyFill="1" applyAlignment="1">
      <alignment vertical="center"/>
    </xf>
    <xf numFmtId="0" fontId="4" fillId="18" borderId="0" xfId="1" applyFont="1" applyFill="1" applyAlignment="1">
      <alignment vertical="center"/>
    </xf>
    <xf numFmtId="167" fontId="4" fillId="2" borderId="7" xfId="2" applyNumberFormat="1" applyFont="1" applyFill="1" applyBorder="1" applyAlignment="1">
      <alignment horizontal="right" vertical="center" wrapText="1"/>
    </xf>
    <xf numFmtId="4" fontId="7" fillId="0" borderId="0" xfId="2" applyNumberFormat="1" applyFont="1" applyFill="1" applyBorder="1" applyAlignment="1" applyProtection="1">
      <alignment vertical="top" wrapText="1"/>
      <protection locked="0"/>
    </xf>
    <xf numFmtId="0" fontId="13" fillId="2" borderId="0" xfId="1" applyFont="1" applyFill="1" applyAlignment="1">
      <alignment vertical="center"/>
    </xf>
    <xf numFmtId="3" fontId="4" fillId="19" borderId="0" xfId="1" applyNumberFormat="1" applyFont="1" applyFill="1" applyAlignment="1">
      <alignment vertical="center"/>
    </xf>
    <xf numFmtId="0" fontId="4" fillId="19" borderId="0" xfId="1" applyFont="1" applyFill="1" applyAlignment="1">
      <alignment vertical="center"/>
    </xf>
    <xf numFmtId="4" fontId="4" fillId="19" borderId="0" xfId="1" applyNumberFormat="1" applyFont="1" applyFill="1" applyAlignment="1">
      <alignment vertical="center"/>
    </xf>
    <xf numFmtId="166" fontId="3" fillId="2" borderId="6" xfId="2" applyNumberFormat="1" applyFont="1" applyFill="1" applyBorder="1" applyAlignment="1">
      <alignment horizontal="right" vertical="center" wrapText="1"/>
    </xf>
    <xf numFmtId="4" fontId="14" fillId="20" borderId="0" xfId="1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</cellXfs>
  <cellStyles count="7">
    <cellStyle name="Millares 2 4 2 2 2" xfId="2" xr:uid="{01C806C7-E422-4C7D-8FC5-4B277ACC4BA8}"/>
    <cellStyle name="Millares 2 5 2" xfId="4" xr:uid="{DB407274-8DA1-403A-88BB-2391D24D9230}"/>
    <cellStyle name="Normal" xfId="0" builtinId="0"/>
    <cellStyle name="Normal 2 2" xfId="6" xr:uid="{8F35A507-5DEF-4CBE-9E50-16910065331D}"/>
    <cellStyle name="Normal 2 3 5" xfId="5" xr:uid="{7C44CA6B-2583-4891-AD77-752E2AAA3149}"/>
    <cellStyle name="Normal 3 2 2 2 2" xfId="3" xr:uid="{AE6F57E2-D2B6-4524-B177-5FDD3A9B2A07}"/>
    <cellStyle name="Normal 7 2 2 3" xfId="1" xr:uid="{5B5DDBC8-3AD5-4C84-8A51-DC86863605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CIERRE%20ANUAL%202020/cuenta%20publica%202020/00%20Archivo%20CPA%202020%20Editable%20DICIEMBRE%202020%20complet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2EE4-F448-494D-9C74-E51DC23DFF00}">
  <sheetPr>
    <tabColor rgb="FF33CCCC"/>
  </sheetPr>
  <dimension ref="A2:Q417"/>
  <sheetViews>
    <sheetView showGridLines="0" tabSelected="1" topLeftCell="A376" zoomScaleNormal="100" workbookViewId="0">
      <selection activeCell="J328" sqref="J328"/>
    </sheetView>
  </sheetViews>
  <sheetFormatPr baseColWidth="10" defaultRowHeight="14.25" customHeight="1" x14ac:dyDescent="0.2"/>
  <cols>
    <col min="1" max="1" width="12" style="1"/>
    <col min="2" max="2" width="3.6640625" style="1" customWidth="1"/>
    <col min="3" max="3" width="3" style="1" customWidth="1"/>
    <col min="4" max="4" width="3" style="4" customWidth="1"/>
    <col min="5" max="5" width="4.33203125" style="4" customWidth="1"/>
    <col min="6" max="6" width="15.5" style="4" customWidth="1"/>
    <col min="7" max="7" width="5.83203125" style="4" customWidth="1"/>
    <col min="8" max="8" width="75.5" style="3" customWidth="1"/>
    <col min="9" max="9" width="23.1640625" style="3" customWidth="1"/>
    <col min="10" max="10" width="59.33203125" style="3" customWidth="1"/>
    <col min="11" max="11" width="6" style="1" customWidth="1"/>
    <col min="12" max="12" width="22.6640625" style="2" customWidth="1"/>
    <col min="13" max="13" width="22.33203125" style="1" customWidth="1"/>
    <col min="14" max="14" width="22.5" style="1" customWidth="1"/>
    <col min="15" max="15" width="18.1640625" style="1" customWidth="1"/>
    <col min="16" max="16" width="18.5" style="1" customWidth="1"/>
    <col min="17" max="17" width="14.5" style="1" bestFit="1" customWidth="1"/>
    <col min="18" max="16384" width="12" style="1"/>
  </cols>
  <sheetData>
    <row r="2" spans="2:13" ht="14.25" customHeight="1" x14ac:dyDescent="0.2">
      <c r="B2" s="55" t="s">
        <v>319</v>
      </c>
      <c r="C2" s="55"/>
      <c r="D2" s="55"/>
      <c r="E2" s="55"/>
      <c r="F2" s="55"/>
      <c r="G2" s="55"/>
      <c r="H2" s="55"/>
      <c r="I2" s="55"/>
      <c r="J2" s="55"/>
      <c r="K2" s="5"/>
    </row>
    <row r="3" spans="2:13" ht="14.25" customHeight="1" x14ac:dyDescent="0.2">
      <c r="B3" s="55" t="s">
        <v>318</v>
      </c>
      <c r="C3" s="55"/>
      <c r="D3" s="55"/>
      <c r="E3" s="55"/>
      <c r="F3" s="55"/>
      <c r="G3" s="55"/>
      <c r="H3" s="55"/>
      <c r="I3" s="55"/>
      <c r="J3" s="55"/>
      <c r="K3" s="5"/>
    </row>
    <row r="4" spans="2:13" ht="14.25" customHeight="1" x14ac:dyDescent="0.2">
      <c r="B4" s="55" t="s">
        <v>317</v>
      </c>
      <c r="C4" s="55"/>
      <c r="D4" s="55"/>
      <c r="E4" s="55"/>
      <c r="F4" s="55"/>
      <c r="G4" s="55"/>
      <c r="H4" s="55"/>
      <c r="I4" s="55"/>
      <c r="J4" s="55"/>
      <c r="K4" s="5"/>
    </row>
    <row r="5" spans="2:13" ht="14.25" customHeight="1" x14ac:dyDescent="0.2">
      <c r="B5" s="188" t="s">
        <v>316</v>
      </c>
      <c r="C5" s="188"/>
      <c r="D5" s="188"/>
      <c r="E5" s="188"/>
      <c r="F5" s="188"/>
      <c r="G5" s="188"/>
      <c r="H5" s="188"/>
      <c r="I5" s="188"/>
      <c r="J5" s="188"/>
      <c r="K5" s="5"/>
    </row>
    <row r="6" spans="2:13" ht="14.25" customHeight="1" x14ac:dyDescent="0.2">
      <c r="H6" s="4"/>
      <c r="I6" s="4"/>
      <c r="J6" s="4"/>
      <c r="K6" s="5"/>
    </row>
    <row r="7" spans="2:13" ht="14.25" customHeight="1" x14ac:dyDescent="0.2">
      <c r="B7" s="19" t="s">
        <v>315</v>
      </c>
      <c r="C7" s="18"/>
      <c r="D7" s="187"/>
      <c r="E7" s="187"/>
      <c r="F7" s="18"/>
      <c r="G7" s="18"/>
      <c r="H7" s="18"/>
      <c r="I7" s="18"/>
      <c r="J7" s="18"/>
      <c r="K7" s="5"/>
      <c r="L7" s="186" t="s">
        <v>314</v>
      </c>
      <c r="M7" s="186"/>
    </row>
    <row r="8" spans="2:13" ht="14.25" customHeight="1" x14ac:dyDescent="0.2">
      <c r="B8" s="9"/>
      <c r="C8" s="102" t="s">
        <v>313</v>
      </c>
      <c r="D8" s="102"/>
      <c r="E8" s="102"/>
      <c r="F8" s="102"/>
      <c r="G8" s="102"/>
      <c r="H8" s="102"/>
      <c r="I8" s="102"/>
      <c r="J8" s="102"/>
      <c r="K8" s="5"/>
    </row>
    <row r="9" spans="2:13" ht="14.25" customHeight="1" x14ac:dyDescent="0.2">
      <c r="B9" s="9"/>
      <c r="C9" s="9"/>
      <c r="D9" s="102" t="s">
        <v>312</v>
      </c>
      <c r="E9" s="102"/>
      <c r="F9" s="102"/>
      <c r="G9" s="102"/>
      <c r="H9" s="102"/>
      <c r="I9" s="102"/>
      <c r="J9" s="102"/>
      <c r="K9" s="5"/>
    </row>
    <row r="10" spans="2:13" ht="14.25" customHeight="1" x14ac:dyDescent="0.2">
      <c r="B10" s="9"/>
      <c r="C10" s="9"/>
      <c r="D10" s="9"/>
      <c r="E10" s="54" t="s">
        <v>311</v>
      </c>
      <c r="F10" s="54"/>
      <c r="G10" s="54"/>
      <c r="H10" s="54"/>
      <c r="I10" s="54"/>
      <c r="J10" s="54"/>
      <c r="K10" s="5"/>
    </row>
    <row r="11" spans="2:13" ht="14.25" customHeight="1" x14ac:dyDescent="0.2">
      <c r="B11" s="144">
        <v>1</v>
      </c>
      <c r="C11" s="9"/>
      <c r="D11" s="8"/>
      <c r="E11" s="8"/>
      <c r="F11" s="14" t="s">
        <v>11</v>
      </c>
      <c r="G11" s="15" t="s">
        <v>10</v>
      </c>
      <c r="H11" s="15"/>
      <c r="I11" s="15"/>
      <c r="J11" s="14" t="s">
        <v>123</v>
      </c>
      <c r="K11" s="5"/>
    </row>
    <row r="12" spans="2:13" ht="14.25" customHeight="1" x14ac:dyDescent="0.2">
      <c r="B12" s="9"/>
      <c r="C12" s="9"/>
      <c r="D12" s="9"/>
      <c r="E12" s="9"/>
      <c r="F12" s="50">
        <v>1111</v>
      </c>
      <c r="G12" s="150" t="s">
        <v>110</v>
      </c>
      <c r="H12" s="150"/>
      <c r="I12" s="150"/>
      <c r="J12" s="149">
        <v>0</v>
      </c>
      <c r="K12" s="5"/>
    </row>
    <row r="13" spans="2:13" ht="14.25" customHeight="1" x14ac:dyDescent="0.2">
      <c r="B13" s="9"/>
      <c r="C13" s="9"/>
      <c r="D13" s="9"/>
      <c r="E13" s="9"/>
      <c r="F13" s="50">
        <v>1112</v>
      </c>
      <c r="G13" s="150" t="s">
        <v>109</v>
      </c>
      <c r="H13" s="150"/>
      <c r="I13" s="150"/>
      <c r="J13" s="149">
        <v>126479791.84</v>
      </c>
      <c r="K13" s="5"/>
    </row>
    <row r="14" spans="2:13" ht="14.25" customHeight="1" x14ac:dyDescent="0.2">
      <c r="B14" s="9"/>
      <c r="C14" s="9"/>
      <c r="D14" s="9"/>
      <c r="E14" s="9"/>
      <c r="F14" s="50">
        <v>1113</v>
      </c>
      <c r="G14" s="150" t="s">
        <v>310</v>
      </c>
      <c r="H14" s="150"/>
      <c r="I14" s="150"/>
      <c r="J14" s="149">
        <v>0</v>
      </c>
      <c r="K14" s="5"/>
    </row>
    <row r="15" spans="2:13" ht="14.25" customHeight="1" x14ac:dyDescent="0.2">
      <c r="B15" s="9"/>
      <c r="C15" s="9"/>
      <c r="D15" s="9"/>
      <c r="E15" s="9"/>
      <c r="F15" s="50">
        <v>1114</v>
      </c>
      <c r="G15" s="49" t="s">
        <v>309</v>
      </c>
      <c r="H15" s="49"/>
      <c r="I15" s="49"/>
      <c r="J15" s="149">
        <v>0</v>
      </c>
      <c r="K15" s="5"/>
    </row>
    <row r="16" spans="2:13" ht="14.25" customHeight="1" x14ac:dyDescent="0.2">
      <c r="B16" s="9"/>
      <c r="C16" s="9"/>
      <c r="D16" s="9"/>
      <c r="E16" s="9"/>
      <c r="F16" s="50">
        <v>1115</v>
      </c>
      <c r="G16" s="49" t="s">
        <v>106</v>
      </c>
      <c r="H16" s="49"/>
      <c r="I16" s="49"/>
      <c r="J16" s="149">
        <v>0</v>
      </c>
      <c r="K16" s="5"/>
    </row>
    <row r="17" spans="1:15" ht="14.25" customHeight="1" x14ac:dyDescent="0.2">
      <c r="B17" s="9"/>
      <c r="C17" s="9"/>
      <c r="D17" s="9"/>
      <c r="E17" s="9"/>
      <c r="F17" s="50">
        <v>1116</v>
      </c>
      <c r="G17" s="150" t="s">
        <v>308</v>
      </c>
      <c r="H17" s="150"/>
      <c r="I17" s="150"/>
      <c r="J17" s="149">
        <v>0</v>
      </c>
      <c r="K17" s="5"/>
      <c r="N17" s="17"/>
    </row>
    <row r="18" spans="1:15" ht="14.25" customHeight="1" x14ac:dyDescent="0.2">
      <c r="B18" s="9"/>
      <c r="C18" s="9"/>
      <c r="D18" s="9"/>
      <c r="E18" s="9"/>
      <c r="F18" s="50">
        <v>1121</v>
      </c>
      <c r="G18" s="150" t="s">
        <v>307</v>
      </c>
      <c r="H18" s="150"/>
      <c r="I18" s="150"/>
      <c r="J18" s="185">
        <v>0</v>
      </c>
      <c r="K18" s="5"/>
      <c r="N18" s="17"/>
    </row>
    <row r="19" spans="1:15" ht="14.25" customHeight="1" thickBot="1" x14ac:dyDescent="0.25">
      <c r="B19" s="9"/>
      <c r="C19" s="9"/>
      <c r="D19" s="9"/>
      <c r="E19" s="9"/>
      <c r="F19" s="9"/>
      <c r="G19" s="80" t="s">
        <v>7</v>
      </c>
      <c r="H19" s="80"/>
      <c r="I19" s="80"/>
      <c r="J19" s="171">
        <f>+SUM(J12:J17)</f>
        <v>126479791.84</v>
      </c>
      <c r="K19" s="5"/>
      <c r="L19" s="184">
        <v>126479791.84</v>
      </c>
      <c r="M19" s="183" t="s">
        <v>88</v>
      </c>
      <c r="N19" s="182">
        <f>+J19-L19</f>
        <v>0</v>
      </c>
    </row>
    <row r="20" spans="1:15" ht="14.25" customHeight="1" thickTop="1" x14ac:dyDescent="0.2">
      <c r="D20" s="1"/>
      <c r="E20" s="1"/>
      <c r="F20" s="6"/>
      <c r="G20" s="146"/>
      <c r="H20" s="176"/>
      <c r="K20" s="5"/>
      <c r="N20" s="17"/>
    </row>
    <row r="21" spans="1:15" ht="14.25" customHeight="1" x14ac:dyDescent="0.2">
      <c r="A21" s="17"/>
      <c r="B21" s="181">
        <v>2</v>
      </c>
      <c r="C21" s="13"/>
      <c r="D21" s="13"/>
      <c r="E21" s="102" t="s">
        <v>306</v>
      </c>
      <c r="F21" s="102"/>
      <c r="G21" s="102"/>
      <c r="H21" s="102"/>
      <c r="I21" s="102"/>
      <c r="J21" s="102"/>
      <c r="K21" s="5"/>
      <c r="M21" s="17"/>
      <c r="N21" s="17"/>
      <c r="O21" s="17"/>
    </row>
    <row r="22" spans="1:15" ht="14.25" customHeight="1" x14ac:dyDescent="0.2">
      <c r="A22" s="17"/>
      <c r="B22" s="13"/>
      <c r="C22" s="13"/>
      <c r="D22" s="13"/>
      <c r="E22" s="13"/>
      <c r="F22" s="14" t="s">
        <v>11</v>
      </c>
      <c r="G22" s="15" t="s">
        <v>10</v>
      </c>
      <c r="H22" s="15"/>
      <c r="I22" s="15"/>
      <c r="J22" s="14" t="s">
        <v>123</v>
      </c>
      <c r="K22" s="5"/>
      <c r="M22" s="17"/>
      <c r="N22" s="17"/>
      <c r="O22" s="17"/>
    </row>
    <row r="23" spans="1:15" ht="14.25" customHeight="1" x14ac:dyDescent="0.2">
      <c r="A23" s="17"/>
      <c r="B23" s="13"/>
      <c r="C23" s="13"/>
      <c r="D23" s="13"/>
      <c r="E23" s="13"/>
      <c r="F23" s="50">
        <v>1122</v>
      </c>
      <c r="G23" s="150" t="s">
        <v>305</v>
      </c>
      <c r="H23" s="150"/>
      <c r="I23" s="150"/>
      <c r="J23" s="149">
        <v>13963339</v>
      </c>
      <c r="K23" s="5"/>
      <c r="M23" s="17"/>
      <c r="N23" s="17"/>
      <c r="O23" s="17"/>
    </row>
    <row r="24" spans="1:15" ht="14.25" customHeight="1" x14ac:dyDescent="0.2">
      <c r="A24" s="17"/>
      <c r="B24" s="13"/>
      <c r="C24" s="13"/>
      <c r="D24" s="13"/>
      <c r="E24" s="13"/>
      <c r="F24" s="50">
        <v>1123</v>
      </c>
      <c r="G24" s="150" t="s">
        <v>304</v>
      </c>
      <c r="H24" s="150"/>
      <c r="I24" s="150"/>
      <c r="J24" s="149">
        <v>57051</v>
      </c>
      <c r="K24" s="5"/>
      <c r="M24" s="17"/>
      <c r="N24" s="17"/>
      <c r="O24" s="17"/>
    </row>
    <row r="25" spans="1:15" ht="14.25" customHeight="1" x14ac:dyDescent="0.2">
      <c r="A25" s="17"/>
      <c r="B25" s="13"/>
      <c r="C25" s="13"/>
      <c r="D25" s="13"/>
      <c r="E25" s="13"/>
      <c r="F25" s="50">
        <v>1124</v>
      </c>
      <c r="G25" s="150" t="s">
        <v>303</v>
      </c>
      <c r="H25" s="150"/>
      <c r="I25" s="150"/>
      <c r="J25" s="149">
        <v>0</v>
      </c>
      <c r="K25" s="5"/>
      <c r="M25" s="17"/>
      <c r="N25" s="17"/>
      <c r="O25" s="17"/>
    </row>
    <row r="26" spans="1:15" ht="14.25" customHeight="1" x14ac:dyDescent="0.2">
      <c r="A26" s="17"/>
      <c r="B26" s="13"/>
      <c r="C26" s="13"/>
      <c r="D26" s="13"/>
      <c r="E26" s="13"/>
      <c r="F26" s="50">
        <v>1125</v>
      </c>
      <c r="G26" s="49" t="s">
        <v>302</v>
      </c>
      <c r="H26" s="49"/>
      <c r="I26" s="49"/>
      <c r="J26" s="149">
        <v>18</v>
      </c>
      <c r="K26" s="5"/>
      <c r="M26" s="17"/>
      <c r="N26" s="17"/>
      <c r="O26" s="17"/>
    </row>
    <row r="27" spans="1:15" ht="14.25" customHeight="1" x14ac:dyDescent="0.2">
      <c r="A27" s="17"/>
      <c r="B27" s="13"/>
      <c r="C27" s="13"/>
      <c r="D27" s="13"/>
      <c r="E27" s="13"/>
      <c r="F27" s="50">
        <v>1126</v>
      </c>
      <c r="G27" s="150" t="s">
        <v>301</v>
      </c>
      <c r="H27" s="150"/>
      <c r="I27" s="150"/>
      <c r="J27" s="149">
        <v>0</v>
      </c>
      <c r="K27" s="5"/>
      <c r="M27" s="17"/>
      <c r="N27" s="17"/>
      <c r="O27" s="17"/>
    </row>
    <row r="28" spans="1:15" ht="14.25" customHeight="1" x14ac:dyDescent="0.2">
      <c r="A28" s="17"/>
      <c r="B28" s="13"/>
      <c r="C28" s="13"/>
      <c r="D28" s="13"/>
      <c r="E28" s="13"/>
      <c r="F28" s="50">
        <v>1129</v>
      </c>
      <c r="G28" s="49" t="s">
        <v>300</v>
      </c>
      <c r="H28" s="49"/>
      <c r="I28" s="49"/>
      <c r="J28" s="149">
        <v>0</v>
      </c>
      <c r="K28" s="5"/>
      <c r="M28" s="17"/>
      <c r="N28" s="17"/>
      <c r="O28" s="17"/>
    </row>
    <row r="29" spans="1:15" ht="14.25" customHeight="1" x14ac:dyDescent="0.2">
      <c r="A29" s="17"/>
      <c r="B29" s="13"/>
      <c r="C29" s="13"/>
      <c r="D29" s="13"/>
      <c r="E29" s="13"/>
      <c r="F29" s="50">
        <v>1131</v>
      </c>
      <c r="G29" s="49" t="s">
        <v>299</v>
      </c>
      <c r="H29" s="49"/>
      <c r="I29" s="49"/>
      <c r="J29" s="149">
        <v>0</v>
      </c>
      <c r="K29" s="5"/>
      <c r="M29" s="17"/>
      <c r="N29" s="17"/>
      <c r="O29" s="17"/>
    </row>
    <row r="30" spans="1:15" ht="14.25" customHeight="1" x14ac:dyDescent="0.2">
      <c r="A30" s="17"/>
      <c r="B30" s="13"/>
      <c r="C30" s="13"/>
      <c r="D30" s="13"/>
      <c r="E30" s="13"/>
      <c r="F30" s="50">
        <v>1132</v>
      </c>
      <c r="G30" s="49" t="s">
        <v>298</v>
      </c>
      <c r="H30" s="49"/>
      <c r="I30" s="49"/>
      <c r="J30" s="149">
        <v>0</v>
      </c>
      <c r="K30" s="5"/>
      <c r="M30" s="17"/>
      <c r="N30" s="17"/>
      <c r="O30" s="17"/>
    </row>
    <row r="31" spans="1:15" ht="14.25" customHeight="1" x14ac:dyDescent="0.2">
      <c r="A31" s="17"/>
      <c r="B31" s="13"/>
      <c r="C31" s="13"/>
      <c r="D31" s="13"/>
      <c r="E31" s="13"/>
      <c r="F31" s="50">
        <v>1133</v>
      </c>
      <c r="G31" s="49" t="s">
        <v>297</v>
      </c>
      <c r="H31" s="49"/>
      <c r="I31" s="49"/>
      <c r="J31" s="149">
        <v>0</v>
      </c>
      <c r="K31" s="5"/>
      <c r="M31" s="17"/>
      <c r="N31" s="17"/>
      <c r="O31" s="17"/>
    </row>
    <row r="32" spans="1:15" ht="14.25" customHeight="1" x14ac:dyDescent="0.2">
      <c r="A32" s="17"/>
      <c r="B32" s="13"/>
      <c r="C32" s="13"/>
      <c r="D32" s="13"/>
      <c r="E32" s="13"/>
      <c r="F32" s="50">
        <v>1134</v>
      </c>
      <c r="G32" s="49" t="s">
        <v>296</v>
      </c>
      <c r="H32" s="49"/>
      <c r="I32" s="49"/>
      <c r="J32" s="149">
        <v>52672223</v>
      </c>
      <c r="K32" s="5"/>
      <c r="M32" s="17"/>
      <c r="N32" s="17"/>
      <c r="O32" s="17"/>
    </row>
    <row r="33" spans="1:15" ht="14.25" customHeight="1" x14ac:dyDescent="0.2">
      <c r="A33" s="17"/>
      <c r="B33" s="13"/>
      <c r="C33" s="13"/>
      <c r="D33" s="13"/>
      <c r="E33" s="13"/>
      <c r="F33" s="50">
        <v>1139</v>
      </c>
      <c r="G33" s="49" t="s">
        <v>295</v>
      </c>
      <c r="H33" s="49"/>
      <c r="I33" s="49"/>
      <c r="J33" s="149">
        <v>0</v>
      </c>
      <c r="K33" s="5"/>
      <c r="L33" s="180"/>
      <c r="M33" s="17"/>
      <c r="N33" s="17"/>
      <c r="O33" s="17"/>
    </row>
    <row r="34" spans="1:15" ht="14.25" customHeight="1" x14ac:dyDescent="0.2">
      <c r="A34" s="17"/>
      <c r="B34" s="13"/>
      <c r="C34" s="13"/>
      <c r="D34" s="13"/>
      <c r="E34" s="13"/>
      <c r="F34" s="50">
        <v>1140</v>
      </c>
      <c r="G34" s="49" t="s">
        <v>294</v>
      </c>
      <c r="H34" s="49"/>
      <c r="I34" s="49"/>
      <c r="J34" s="149"/>
      <c r="K34" s="5"/>
      <c r="M34" s="17"/>
      <c r="N34" s="17"/>
      <c r="O34" s="17"/>
    </row>
    <row r="35" spans="1:15" ht="14.25" customHeight="1" x14ac:dyDescent="0.2">
      <c r="A35" s="17"/>
      <c r="B35" s="13"/>
      <c r="C35" s="13"/>
      <c r="D35" s="13"/>
      <c r="E35" s="13"/>
      <c r="F35" s="50">
        <v>1141</v>
      </c>
      <c r="G35" s="49" t="s">
        <v>293</v>
      </c>
      <c r="H35" s="49"/>
      <c r="I35" s="49"/>
      <c r="J35" s="149"/>
      <c r="K35" s="5"/>
      <c r="M35" s="17"/>
      <c r="N35" s="17"/>
      <c r="O35" s="17"/>
    </row>
    <row r="36" spans="1:15" ht="14.25" customHeight="1" x14ac:dyDescent="0.2">
      <c r="A36" s="17"/>
      <c r="B36" s="13"/>
      <c r="C36" s="13"/>
      <c r="D36" s="13"/>
      <c r="E36" s="13"/>
      <c r="F36" s="50">
        <v>1142</v>
      </c>
      <c r="G36" s="49" t="s">
        <v>292</v>
      </c>
      <c r="H36" s="49"/>
      <c r="I36" s="49"/>
      <c r="J36" s="149"/>
      <c r="K36" s="5"/>
      <c r="M36" s="17"/>
      <c r="N36" s="17"/>
      <c r="O36" s="17"/>
    </row>
    <row r="37" spans="1:15" ht="14.25" customHeight="1" x14ac:dyDescent="0.2">
      <c r="A37" s="17"/>
      <c r="B37" s="13"/>
      <c r="C37" s="13"/>
      <c r="D37" s="13"/>
      <c r="E37" s="13"/>
      <c r="F37" s="50">
        <v>1143</v>
      </c>
      <c r="G37" s="49" t="s">
        <v>291</v>
      </c>
      <c r="H37" s="49"/>
      <c r="I37" s="49"/>
      <c r="J37" s="149"/>
      <c r="K37" s="5"/>
      <c r="M37" s="17"/>
      <c r="N37" s="17"/>
      <c r="O37" s="17"/>
    </row>
    <row r="38" spans="1:15" ht="14.25" customHeight="1" x14ac:dyDescent="0.2">
      <c r="A38" s="17"/>
      <c r="B38" s="13"/>
      <c r="C38" s="13"/>
      <c r="D38" s="13"/>
      <c r="E38" s="13"/>
      <c r="F38" s="50">
        <v>1144</v>
      </c>
      <c r="G38" s="49" t="s">
        <v>290</v>
      </c>
      <c r="H38" s="49"/>
      <c r="I38" s="49"/>
      <c r="J38" s="149"/>
      <c r="K38" s="5"/>
      <c r="M38" s="17"/>
      <c r="N38" s="17"/>
      <c r="O38" s="17"/>
    </row>
    <row r="39" spans="1:15" ht="14.25" customHeight="1" x14ac:dyDescent="0.2">
      <c r="A39" s="17"/>
      <c r="B39" s="13"/>
      <c r="C39" s="13"/>
      <c r="D39" s="13"/>
      <c r="E39" s="13"/>
      <c r="F39" s="50">
        <v>1145</v>
      </c>
      <c r="G39" s="49" t="s">
        <v>289</v>
      </c>
      <c r="H39" s="49"/>
      <c r="I39" s="49"/>
      <c r="J39" s="149"/>
      <c r="K39" s="5"/>
      <c r="M39" s="17"/>
      <c r="N39" s="17"/>
      <c r="O39" s="17"/>
    </row>
    <row r="40" spans="1:15" ht="14.25" customHeight="1" x14ac:dyDescent="0.2">
      <c r="A40" s="17"/>
      <c r="B40" s="13"/>
      <c r="C40" s="13"/>
      <c r="D40" s="13"/>
      <c r="E40" s="13"/>
      <c r="F40" s="50">
        <v>1150</v>
      </c>
      <c r="G40" s="49" t="s">
        <v>288</v>
      </c>
      <c r="H40" s="49"/>
      <c r="I40" s="49"/>
      <c r="J40" s="149"/>
      <c r="K40" s="5"/>
      <c r="M40" s="17"/>
      <c r="N40" s="17"/>
      <c r="O40" s="17"/>
    </row>
    <row r="41" spans="1:15" ht="14.25" customHeight="1" x14ac:dyDescent="0.2">
      <c r="A41" s="17"/>
      <c r="B41" s="13"/>
      <c r="C41" s="13"/>
      <c r="D41" s="13"/>
      <c r="E41" s="13"/>
      <c r="F41" s="50">
        <v>1151</v>
      </c>
      <c r="G41" s="49" t="s">
        <v>287</v>
      </c>
      <c r="H41" s="49"/>
      <c r="I41" s="49"/>
      <c r="J41" s="149"/>
      <c r="K41" s="5"/>
      <c r="M41" s="17"/>
      <c r="N41" s="17"/>
      <c r="O41" s="17"/>
    </row>
    <row r="42" spans="1:15" ht="14.25" customHeight="1" x14ac:dyDescent="0.2">
      <c r="A42" s="17"/>
      <c r="B42" s="13"/>
      <c r="C42" s="13"/>
      <c r="D42" s="13"/>
      <c r="E42" s="13"/>
      <c r="F42" s="50">
        <v>1222</v>
      </c>
      <c r="G42" s="49" t="s">
        <v>286</v>
      </c>
      <c r="H42" s="49"/>
      <c r="I42" s="49"/>
      <c r="J42" s="149">
        <v>0</v>
      </c>
      <c r="K42" s="5"/>
      <c r="L42" s="2">
        <v>52672223</v>
      </c>
      <c r="M42" s="17" t="s">
        <v>88</v>
      </c>
      <c r="N42" s="17"/>
      <c r="O42" s="17"/>
    </row>
    <row r="43" spans="1:15" ht="14.25" customHeight="1" x14ac:dyDescent="0.2">
      <c r="A43" s="17"/>
      <c r="B43" s="13"/>
      <c r="C43" s="13"/>
      <c r="D43" s="13"/>
      <c r="E43" s="13"/>
      <c r="F43" s="50">
        <v>1224</v>
      </c>
      <c r="G43" s="150" t="s">
        <v>285</v>
      </c>
      <c r="H43" s="150"/>
      <c r="I43" s="150"/>
      <c r="J43" s="149">
        <v>0</v>
      </c>
      <c r="K43" s="5"/>
      <c r="L43" s="2">
        <v>14020408</v>
      </c>
      <c r="M43" s="17" t="s">
        <v>88</v>
      </c>
      <c r="N43" s="17"/>
      <c r="O43" s="17"/>
    </row>
    <row r="44" spans="1:15" ht="14.25" customHeight="1" thickBot="1" x14ac:dyDescent="0.25">
      <c r="A44" s="17"/>
      <c r="B44" s="13"/>
      <c r="C44" s="13"/>
      <c r="D44" s="16"/>
      <c r="E44" s="16"/>
      <c r="F44" s="16"/>
      <c r="G44" s="80" t="s">
        <v>7</v>
      </c>
      <c r="H44" s="80"/>
      <c r="I44" s="80"/>
      <c r="J44" s="179">
        <f>+SUM(J23:J43)</f>
        <v>66692631</v>
      </c>
      <c r="K44" s="5"/>
      <c r="L44" s="177">
        <f>+L42+L43</f>
        <v>66692631</v>
      </c>
      <c r="M44" s="178" t="s">
        <v>88</v>
      </c>
      <c r="N44" s="177">
        <f>+J44-L44</f>
        <v>0</v>
      </c>
      <c r="O44" s="17"/>
    </row>
    <row r="45" spans="1:15" ht="14.25" customHeight="1" thickTop="1" x14ac:dyDescent="0.2">
      <c r="G45" s="146"/>
      <c r="H45" s="176"/>
      <c r="K45" s="5"/>
      <c r="N45" s="17"/>
    </row>
    <row r="46" spans="1:15" ht="14.25" customHeight="1" x14ac:dyDescent="0.2">
      <c r="B46" s="144">
        <v>3</v>
      </c>
      <c r="C46" s="9"/>
      <c r="D46" s="8"/>
      <c r="E46" s="102" t="s">
        <v>284</v>
      </c>
      <c r="F46" s="102"/>
      <c r="G46" s="102"/>
      <c r="H46" s="102"/>
      <c r="I46" s="102"/>
      <c r="J46" s="102"/>
      <c r="K46" s="5"/>
      <c r="N46" s="17"/>
    </row>
    <row r="47" spans="1:15" ht="14.25" customHeight="1" x14ac:dyDescent="0.2">
      <c r="B47" s="9"/>
      <c r="C47" s="9"/>
      <c r="D47" s="175"/>
      <c r="E47" s="175"/>
      <c r="F47" s="9" t="s">
        <v>283</v>
      </c>
      <c r="G47" s="13"/>
      <c r="H47" s="13"/>
      <c r="I47" s="13"/>
      <c r="J47" s="13"/>
      <c r="K47" s="5"/>
    </row>
    <row r="48" spans="1:15" s="111" customFormat="1" ht="14.25" customHeight="1" x14ac:dyDescent="0.2">
      <c r="B48" s="115"/>
      <c r="C48" s="115"/>
      <c r="D48" s="13"/>
      <c r="E48" s="13"/>
      <c r="F48" s="174"/>
      <c r="G48" s="11"/>
      <c r="H48" s="173"/>
      <c r="I48" s="9"/>
      <c r="J48" s="115"/>
      <c r="K48" s="5"/>
      <c r="L48" s="116"/>
    </row>
    <row r="49" spans="2:14" s="111" customFormat="1" ht="14.25" customHeight="1" x14ac:dyDescent="0.2">
      <c r="B49" s="172">
        <v>4</v>
      </c>
      <c r="C49" s="115"/>
      <c r="D49" s="115"/>
      <c r="E49" s="102" t="s">
        <v>282</v>
      </c>
      <c r="F49" s="102"/>
      <c r="G49" s="102"/>
      <c r="H49" s="102"/>
      <c r="I49" s="102"/>
      <c r="J49" s="102"/>
      <c r="K49" s="5"/>
      <c r="L49" s="116"/>
    </row>
    <row r="50" spans="2:14" s="111" customFormat="1" ht="14.25" customHeight="1" x14ac:dyDescent="0.2">
      <c r="B50" s="115"/>
      <c r="C50" s="115"/>
      <c r="D50" s="9"/>
      <c r="E50" s="9"/>
      <c r="F50" s="14" t="s">
        <v>11</v>
      </c>
      <c r="G50" s="15" t="s">
        <v>10</v>
      </c>
      <c r="H50" s="15"/>
      <c r="I50" s="15"/>
      <c r="J50" s="14" t="s">
        <v>123</v>
      </c>
      <c r="K50" s="5"/>
      <c r="L50" s="116"/>
    </row>
    <row r="51" spans="2:14" ht="14.25" customHeight="1" x14ac:dyDescent="0.2">
      <c r="B51" s="9"/>
      <c r="C51" s="9"/>
      <c r="D51" s="16"/>
      <c r="E51" s="16"/>
      <c r="F51" s="50">
        <v>1212</v>
      </c>
      <c r="G51" s="150" t="s">
        <v>281</v>
      </c>
      <c r="H51" s="150"/>
      <c r="I51" s="150"/>
      <c r="J51" s="149">
        <v>0</v>
      </c>
      <c r="K51" s="5"/>
    </row>
    <row r="52" spans="2:14" ht="14.25" customHeight="1" x14ac:dyDescent="0.2">
      <c r="B52" s="9"/>
      <c r="C52" s="9"/>
      <c r="D52" s="16"/>
      <c r="E52" s="16"/>
      <c r="F52" s="50">
        <v>1213</v>
      </c>
      <c r="G52" s="150" t="s">
        <v>280</v>
      </c>
      <c r="H52" s="150"/>
      <c r="I52" s="150"/>
      <c r="J52" s="149">
        <v>0</v>
      </c>
      <c r="K52" s="5"/>
    </row>
    <row r="53" spans="2:14" ht="14.25" customHeight="1" x14ac:dyDescent="0.2">
      <c r="B53" s="9"/>
      <c r="C53" s="9"/>
      <c r="D53" s="16"/>
      <c r="E53" s="16"/>
      <c r="F53" s="50">
        <v>1214</v>
      </c>
      <c r="G53" s="150" t="s">
        <v>279</v>
      </c>
      <c r="H53" s="150"/>
      <c r="I53" s="150"/>
      <c r="J53" s="149">
        <v>0</v>
      </c>
      <c r="K53" s="5"/>
    </row>
    <row r="54" spans="2:14" ht="14.25" customHeight="1" thickBot="1" x14ac:dyDescent="0.25">
      <c r="B54" s="9"/>
      <c r="C54" s="9"/>
      <c r="D54" s="16"/>
      <c r="E54" s="16"/>
      <c r="F54" s="8"/>
      <c r="G54" s="80" t="s">
        <v>7</v>
      </c>
      <c r="H54" s="80"/>
      <c r="I54" s="80"/>
      <c r="J54" s="171">
        <v>0</v>
      </c>
      <c r="K54" s="5"/>
      <c r="M54" s="52"/>
    </row>
    <row r="55" spans="2:14" ht="14.25" customHeight="1" thickTop="1" x14ac:dyDescent="0.2">
      <c r="D55" s="1"/>
      <c r="E55" s="1"/>
      <c r="F55" s="1"/>
      <c r="G55" s="1"/>
      <c r="H55" s="1"/>
      <c r="I55" s="1"/>
      <c r="J55" s="1"/>
      <c r="K55" s="5"/>
    </row>
    <row r="56" spans="2:14" ht="14.25" customHeight="1" x14ac:dyDescent="0.2">
      <c r="D56" s="1"/>
      <c r="E56" s="1"/>
      <c r="F56" s="1"/>
      <c r="G56" s="1"/>
      <c r="H56" s="1"/>
      <c r="I56" s="1"/>
      <c r="J56" s="1"/>
      <c r="K56" s="5"/>
    </row>
    <row r="57" spans="2:14" s="56" customFormat="1" ht="14.25" customHeight="1" x14ac:dyDescent="0.2">
      <c r="B57" s="144">
        <v>5</v>
      </c>
      <c r="C57" s="9"/>
      <c r="D57" s="8"/>
      <c r="E57" s="102" t="s">
        <v>278</v>
      </c>
      <c r="F57" s="102"/>
      <c r="G57" s="102"/>
      <c r="H57" s="102"/>
      <c r="I57" s="102"/>
      <c r="J57" s="102"/>
      <c r="K57" s="136"/>
      <c r="L57" s="94"/>
    </row>
    <row r="58" spans="2:14" ht="14.25" customHeight="1" x14ac:dyDescent="0.2">
      <c r="B58" s="9"/>
      <c r="C58" s="9"/>
      <c r="D58" s="168"/>
      <c r="E58" s="168"/>
      <c r="F58" s="14" t="s">
        <v>11</v>
      </c>
      <c r="G58" s="15" t="s">
        <v>10</v>
      </c>
      <c r="H58" s="15"/>
      <c r="I58" s="15"/>
      <c r="J58" s="14" t="s">
        <v>123</v>
      </c>
      <c r="K58" s="5"/>
    </row>
    <row r="59" spans="2:14" ht="14.25" customHeight="1" x14ac:dyDescent="0.2">
      <c r="B59" s="9"/>
      <c r="C59" s="9"/>
      <c r="D59" s="16"/>
      <c r="E59" s="16"/>
      <c r="F59" s="48">
        <v>1230</v>
      </c>
      <c r="G59" s="170" t="s">
        <v>277</v>
      </c>
      <c r="H59" s="170"/>
      <c r="I59" s="170"/>
      <c r="J59" s="154">
        <f>+SUM(J60:J65)</f>
        <v>2809160036.1599998</v>
      </c>
      <c r="K59" s="5"/>
      <c r="L59" s="166">
        <v>2809160036</v>
      </c>
      <c r="M59" s="169" t="s">
        <v>88</v>
      </c>
      <c r="N59" s="164">
        <f>+J59-L59</f>
        <v>0.15999984741210938</v>
      </c>
    </row>
    <row r="60" spans="2:14" ht="14.25" customHeight="1" x14ac:dyDescent="0.2">
      <c r="B60" s="9"/>
      <c r="C60" s="9"/>
      <c r="D60" s="16"/>
      <c r="E60" s="16"/>
      <c r="F60" s="50">
        <v>1231</v>
      </c>
      <c r="G60" s="49" t="s">
        <v>101</v>
      </c>
      <c r="H60" s="49"/>
      <c r="I60" s="49"/>
      <c r="J60" s="149"/>
      <c r="K60" s="5"/>
    </row>
    <row r="61" spans="2:14" ht="14.25" customHeight="1" x14ac:dyDescent="0.2">
      <c r="B61" s="9"/>
      <c r="C61" s="9"/>
      <c r="D61" s="16"/>
      <c r="E61" s="16"/>
      <c r="F61" s="50">
        <v>1232</v>
      </c>
      <c r="G61" s="49" t="s">
        <v>276</v>
      </c>
      <c r="H61" s="49"/>
      <c r="I61" s="49"/>
      <c r="J61" s="149"/>
      <c r="K61" s="5"/>
    </row>
    <row r="62" spans="2:14" ht="14.25" customHeight="1" x14ac:dyDescent="0.2">
      <c r="B62" s="9"/>
      <c r="C62" s="9"/>
      <c r="D62" s="16"/>
      <c r="E62" s="16"/>
      <c r="F62" s="50">
        <v>1233</v>
      </c>
      <c r="G62" s="49" t="s">
        <v>275</v>
      </c>
      <c r="H62" s="49"/>
      <c r="I62" s="49"/>
      <c r="J62" s="149"/>
      <c r="K62" s="5"/>
    </row>
    <row r="63" spans="2:14" ht="14.25" customHeight="1" x14ac:dyDescent="0.2">
      <c r="B63" s="9"/>
      <c r="C63" s="9"/>
      <c r="D63" s="16"/>
      <c r="E63" s="16"/>
      <c r="F63" s="50">
        <v>1234</v>
      </c>
      <c r="G63" s="49" t="s">
        <v>99</v>
      </c>
      <c r="H63" s="49"/>
      <c r="I63" s="49"/>
      <c r="J63" s="149"/>
      <c r="K63" s="5"/>
    </row>
    <row r="64" spans="2:14" ht="14.25" customHeight="1" x14ac:dyDescent="0.2">
      <c r="B64" s="9"/>
      <c r="C64" s="9"/>
      <c r="D64" s="16"/>
      <c r="E64" s="16"/>
      <c r="F64" s="50">
        <v>1235</v>
      </c>
      <c r="G64" s="49" t="s">
        <v>98</v>
      </c>
      <c r="H64" s="49"/>
      <c r="I64" s="49"/>
      <c r="J64" s="149"/>
      <c r="K64" s="5"/>
    </row>
    <row r="65" spans="2:14" ht="14.25" customHeight="1" x14ac:dyDescent="0.2">
      <c r="B65" s="9"/>
      <c r="C65" s="9"/>
      <c r="D65" s="16"/>
      <c r="E65" s="16"/>
      <c r="F65" s="50">
        <v>1236</v>
      </c>
      <c r="G65" s="49" t="s">
        <v>97</v>
      </c>
      <c r="H65" s="49"/>
      <c r="I65" s="49"/>
      <c r="J65" s="149">
        <v>2809160036.1599998</v>
      </c>
      <c r="K65" s="5"/>
    </row>
    <row r="66" spans="2:14" ht="14.25" customHeight="1" x14ac:dyDescent="0.2">
      <c r="B66" s="9"/>
      <c r="C66" s="9"/>
      <c r="D66" s="16"/>
      <c r="E66" s="16"/>
      <c r="F66" s="50">
        <v>1239</v>
      </c>
      <c r="G66" s="49" t="s">
        <v>96</v>
      </c>
      <c r="H66" s="49"/>
      <c r="I66" s="49"/>
      <c r="J66" s="149">
        <v>0</v>
      </c>
      <c r="K66" s="5"/>
    </row>
    <row r="67" spans="2:14" ht="14.25" customHeight="1" x14ac:dyDescent="0.2">
      <c r="B67" s="9"/>
      <c r="C67" s="9"/>
      <c r="D67" s="16"/>
      <c r="E67" s="16"/>
      <c r="F67" s="48">
        <v>1240</v>
      </c>
      <c r="G67" s="170" t="s">
        <v>274</v>
      </c>
      <c r="H67" s="170"/>
      <c r="I67" s="170"/>
      <c r="J67" s="154">
        <f>+SUM(J68:J75)</f>
        <v>38976643.159999996</v>
      </c>
      <c r="K67" s="5"/>
      <c r="L67" s="166">
        <v>38976643</v>
      </c>
      <c r="M67" s="169" t="s">
        <v>88</v>
      </c>
      <c r="N67" s="164">
        <f>+J67-L67</f>
        <v>0.15999999642372131</v>
      </c>
    </row>
    <row r="68" spans="2:14" ht="14.25" customHeight="1" x14ac:dyDescent="0.2">
      <c r="B68" s="9"/>
      <c r="C68" s="9"/>
      <c r="D68" s="16"/>
      <c r="E68" s="16"/>
      <c r="F68" s="50">
        <v>1241</v>
      </c>
      <c r="G68" s="49" t="s">
        <v>55</v>
      </c>
      <c r="H68" s="49"/>
      <c r="I68" s="49"/>
      <c r="J68" s="149">
        <v>8096258.7999999998</v>
      </c>
      <c r="K68" s="5"/>
    </row>
    <row r="69" spans="2:14" ht="14.25" customHeight="1" x14ac:dyDescent="0.2">
      <c r="B69" s="9"/>
      <c r="C69" s="9"/>
      <c r="D69" s="16"/>
      <c r="E69" s="16"/>
      <c r="F69" s="50">
        <v>1242</v>
      </c>
      <c r="G69" s="49" t="s">
        <v>54</v>
      </c>
      <c r="H69" s="49"/>
      <c r="I69" s="49"/>
      <c r="J69" s="149">
        <v>668642.99</v>
      </c>
    </row>
    <row r="70" spans="2:14" ht="14.25" customHeight="1" x14ac:dyDescent="0.2">
      <c r="B70" s="9"/>
      <c r="C70" s="9"/>
      <c r="D70" s="16"/>
      <c r="E70" s="16"/>
      <c r="F70" s="50">
        <v>1243</v>
      </c>
      <c r="G70" s="49" t="s">
        <v>53</v>
      </c>
      <c r="H70" s="49"/>
      <c r="I70" s="49"/>
      <c r="J70" s="149">
        <v>7524498.2599999998</v>
      </c>
    </row>
    <row r="71" spans="2:14" ht="14.25" customHeight="1" x14ac:dyDescent="0.2">
      <c r="B71" s="9"/>
      <c r="C71" s="9"/>
      <c r="D71" s="16"/>
      <c r="E71" s="16"/>
      <c r="F71" s="50">
        <v>1244</v>
      </c>
      <c r="G71" s="49" t="s">
        <v>52</v>
      </c>
      <c r="H71" s="49"/>
      <c r="I71" s="49"/>
      <c r="J71" s="149">
        <v>11371414.939999999</v>
      </c>
    </row>
    <row r="72" spans="2:14" ht="14.25" customHeight="1" x14ac:dyDescent="0.2">
      <c r="B72" s="9"/>
      <c r="C72" s="9"/>
      <c r="D72" s="16"/>
      <c r="E72" s="16"/>
      <c r="F72" s="50">
        <v>1245</v>
      </c>
      <c r="G72" s="49" t="s">
        <v>51</v>
      </c>
      <c r="H72" s="49"/>
      <c r="I72" s="49"/>
      <c r="J72" s="149">
        <v>0</v>
      </c>
    </row>
    <row r="73" spans="2:14" ht="14.25" customHeight="1" x14ac:dyDescent="0.2">
      <c r="B73" s="9"/>
      <c r="C73" s="9"/>
      <c r="D73" s="16"/>
      <c r="E73" s="16"/>
      <c r="F73" s="50">
        <v>1246</v>
      </c>
      <c r="G73" s="49" t="s">
        <v>273</v>
      </c>
      <c r="H73" s="49"/>
      <c r="I73" s="49"/>
      <c r="J73" s="149">
        <v>11315828.17</v>
      </c>
    </row>
    <row r="74" spans="2:14" ht="14.25" customHeight="1" x14ac:dyDescent="0.2">
      <c r="B74" s="9"/>
      <c r="C74" s="9"/>
      <c r="D74" s="16"/>
      <c r="E74" s="16"/>
      <c r="F74" s="50">
        <v>1247</v>
      </c>
      <c r="G74" s="49" t="s">
        <v>94</v>
      </c>
      <c r="H74" s="49"/>
      <c r="I74" s="50"/>
      <c r="J74" s="149">
        <v>0</v>
      </c>
    </row>
    <row r="75" spans="2:14" ht="14.25" customHeight="1" x14ac:dyDescent="0.2">
      <c r="B75" s="9"/>
      <c r="C75" s="9"/>
      <c r="D75" s="16"/>
      <c r="E75" s="16"/>
      <c r="F75" s="50">
        <v>1248</v>
      </c>
      <c r="G75" s="49" t="s">
        <v>49</v>
      </c>
      <c r="H75" s="49"/>
      <c r="I75" s="50"/>
      <c r="J75" s="149">
        <v>0</v>
      </c>
    </row>
    <row r="76" spans="2:14" ht="14.25" customHeight="1" x14ac:dyDescent="0.2">
      <c r="B76" s="9"/>
      <c r="C76" s="9"/>
      <c r="D76" s="16"/>
      <c r="E76" s="16"/>
      <c r="F76" s="48">
        <v>1250</v>
      </c>
      <c r="G76" s="41" t="s">
        <v>45</v>
      </c>
      <c r="H76" s="41"/>
      <c r="I76" s="48"/>
      <c r="J76" s="154">
        <f>+SUM(J77:J83)</f>
        <v>0</v>
      </c>
    </row>
    <row r="77" spans="2:14" ht="14.25" customHeight="1" x14ac:dyDescent="0.2">
      <c r="B77" s="9"/>
      <c r="C77" s="9"/>
      <c r="D77" s="16"/>
      <c r="E77" s="16"/>
      <c r="F77" s="50">
        <v>1251</v>
      </c>
      <c r="G77" s="49" t="s">
        <v>93</v>
      </c>
      <c r="H77" s="49"/>
      <c r="I77" s="50"/>
      <c r="J77" s="149">
        <v>0</v>
      </c>
    </row>
    <row r="78" spans="2:14" ht="14.25" customHeight="1" x14ac:dyDescent="0.2">
      <c r="B78" s="9"/>
      <c r="C78" s="9"/>
      <c r="D78" s="16"/>
      <c r="E78" s="16"/>
      <c r="F78" s="50">
        <v>1252</v>
      </c>
      <c r="G78" s="49" t="s">
        <v>92</v>
      </c>
      <c r="H78" s="49"/>
      <c r="I78" s="50"/>
      <c r="J78" s="149">
        <v>0</v>
      </c>
    </row>
    <row r="79" spans="2:14" ht="14.25" customHeight="1" x14ac:dyDescent="0.2">
      <c r="B79" s="9"/>
      <c r="C79" s="9"/>
      <c r="D79" s="16"/>
      <c r="E79" s="16"/>
      <c r="F79" s="50">
        <v>1253</v>
      </c>
      <c r="G79" s="49" t="s">
        <v>91</v>
      </c>
      <c r="H79" s="49"/>
      <c r="I79" s="50"/>
      <c r="J79" s="149">
        <v>0</v>
      </c>
    </row>
    <row r="80" spans="2:14" ht="14.25" customHeight="1" x14ac:dyDescent="0.2">
      <c r="B80" s="9"/>
      <c r="C80" s="9"/>
      <c r="D80" s="16"/>
      <c r="E80" s="16"/>
      <c r="F80" s="50">
        <v>1254</v>
      </c>
      <c r="G80" s="49" t="s">
        <v>90</v>
      </c>
      <c r="H80" s="49"/>
      <c r="I80" s="50"/>
      <c r="J80" s="149">
        <v>0</v>
      </c>
    </row>
    <row r="81" spans="2:14" ht="14.25" customHeight="1" x14ac:dyDescent="0.2">
      <c r="B81" s="9"/>
      <c r="C81" s="9"/>
      <c r="D81" s="168"/>
      <c r="E81" s="168"/>
      <c r="F81" s="50">
        <v>1259</v>
      </c>
      <c r="G81" s="49" t="s">
        <v>89</v>
      </c>
      <c r="H81" s="49"/>
      <c r="I81" s="50"/>
      <c r="J81" s="149">
        <v>0</v>
      </c>
    </row>
    <row r="82" spans="2:14" ht="14.25" customHeight="1" x14ac:dyDescent="0.2">
      <c r="B82" s="9"/>
      <c r="C82" s="9"/>
      <c r="D82" s="16"/>
      <c r="E82" s="16"/>
      <c r="F82" s="50">
        <v>1263</v>
      </c>
      <c r="G82" s="49" t="s">
        <v>272</v>
      </c>
      <c r="H82" s="49"/>
      <c r="I82" s="50"/>
      <c r="J82" s="149">
        <v>0</v>
      </c>
      <c r="K82" s="5"/>
      <c r="N82" s="17"/>
    </row>
    <row r="83" spans="2:14" ht="14.25" customHeight="1" x14ac:dyDescent="0.2">
      <c r="B83" s="9"/>
      <c r="C83" s="9"/>
      <c r="D83" s="16"/>
      <c r="E83" s="16"/>
      <c r="F83" s="50">
        <v>1265</v>
      </c>
      <c r="G83" s="49" t="s">
        <v>271</v>
      </c>
      <c r="H83" s="49"/>
      <c r="I83" s="50"/>
      <c r="J83" s="149">
        <v>0</v>
      </c>
      <c r="K83" s="5"/>
      <c r="N83" s="17"/>
    </row>
    <row r="84" spans="2:14" ht="14.25" customHeight="1" x14ac:dyDescent="0.2">
      <c r="B84" s="9"/>
      <c r="C84" s="9"/>
      <c r="D84" s="16"/>
      <c r="E84" s="16"/>
      <c r="F84" s="48">
        <v>1270</v>
      </c>
      <c r="G84" s="41" t="s">
        <v>270</v>
      </c>
      <c r="H84" s="41"/>
      <c r="I84" s="48"/>
      <c r="J84" s="154">
        <f>+SUM(J85:J90)</f>
        <v>0</v>
      </c>
      <c r="K84" s="5"/>
      <c r="N84" s="17"/>
    </row>
    <row r="85" spans="2:14" ht="14.25" customHeight="1" x14ac:dyDescent="0.2">
      <c r="B85" s="9"/>
      <c r="C85" s="9"/>
      <c r="D85" s="16"/>
      <c r="E85" s="16"/>
      <c r="F85" s="50">
        <v>1271</v>
      </c>
      <c r="G85" s="49" t="s">
        <v>269</v>
      </c>
      <c r="H85" s="49"/>
      <c r="I85" s="50"/>
      <c r="J85" s="149">
        <v>0</v>
      </c>
      <c r="K85" s="5"/>
      <c r="N85" s="17"/>
    </row>
    <row r="86" spans="2:14" ht="14.25" customHeight="1" x14ac:dyDescent="0.2">
      <c r="B86" s="9"/>
      <c r="C86" s="9"/>
      <c r="D86" s="16"/>
      <c r="E86" s="16"/>
      <c r="F86" s="50">
        <v>1272</v>
      </c>
      <c r="G86" s="49" t="s">
        <v>268</v>
      </c>
      <c r="H86" s="49"/>
      <c r="I86" s="50"/>
      <c r="J86" s="149">
        <v>0</v>
      </c>
      <c r="K86" s="5"/>
      <c r="N86" s="17"/>
    </row>
    <row r="87" spans="2:14" ht="14.25" customHeight="1" x14ac:dyDescent="0.2">
      <c r="B87" s="9"/>
      <c r="C87" s="9"/>
      <c r="D87" s="16"/>
      <c r="E87" s="16"/>
      <c r="F87" s="50">
        <v>1273</v>
      </c>
      <c r="G87" s="49" t="s">
        <v>267</v>
      </c>
      <c r="H87" s="49"/>
      <c r="I87" s="50"/>
      <c r="J87" s="149">
        <v>0</v>
      </c>
      <c r="K87" s="5"/>
      <c r="N87" s="17"/>
    </row>
    <row r="88" spans="2:14" ht="14.25" customHeight="1" x14ac:dyDescent="0.2">
      <c r="B88" s="9"/>
      <c r="C88" s="9"/>
      <c r="D88" s="16"/>
      <c r="E88" s="16"/>
      <c r="F88" s="50">
        <v>1274</v>
      </c>
      <c r="G88" s="49" t="s">
        <v>266</v>
      </c>
      <c r="H88" s="49"/>
      <c r="I88" s="50"/>
      <c r="J88" s="149">
        <v>0</v>
      </c>
      <c r="K88" s="5"/>
      <c r="N88" s="17"/>
    </row>
    <row r="89" spans="2:14" ht="14.25" customHeight="1" x14ac:dyDescent="0.2">
      <c r="B89" s="9"/>
      <c r="C89" s="9"/>
      <c r="D89" s="16"/>
      <c r="E89" s="16"/>
      <c r="F89" s="50">
        <v>1275</v>
      </c>
      <c r="G89" s="49" t="s">
        <v>265</v>
      </c>
      <c r="H89" s="49"/>
      <c r="I89" s="50"/>
      <c r="J89" s="149">
        <v>0</v>
      </c>
      <c r="K89" s="5"/>
      <c r="N89" s="17"/>
    </row>
    <row r="90" spans="2:14" ht="14.25" customHeight="1" x14ac:dyDescent="0.2">
      <c r="B90" s="9"/>
      <c r="C90" s="9"/>
      <c r="D90" s="16"/>
      <c r="E90" s="16"/>
      <c r="F90" s="50">
        <v>1279</v>
      </c>
      <c r="G90" s="49" t="s">
        <v>264</v>
      </c>
      <c r="H90" s="49"/>
      <c r="I90" s="50"/>
      <c r="J90" s="149">
        <v>0</v>
      </c>
      <c r="K90" s="5"/>
      <c r="N90" s="17"/>
    </row>
    <row r="91" spans="2:14" ht="14.25" customHeight="1" x14ac:dyDescent="0.2">
      <c r="B91" s="9"/>
      <c r="C91" s="9"/>
      <c r="D91" s="9"/>
      <c r="E91" s="9"/>
      <c r="F91" s="8"/>
      <c r="G91" s="80" t="s">
        <v>7</v>
      </c>
      <c r="H91" s="80"/>
      <c r="I91" s="80"/>
      <c r="J91" s="167">
        <f>+J59+J67</f>
        <v>2848136679.3199997</v>
      </c>
      <c r="K91" s="5"/>
      <c r="L91" s="166">
        <f>+L59+L67</f>
        <v>2848136679</v>
      </c>
      <c r="M91" s="165"/>
      <c r="N91" s="164">
        <f>+J91-L91</f>
        <v>0.31999969482421875</v>
      </c>
    </row>
    <row r="92" spans="2:14" s="56" customFormat="1" ht="14.25" customHeight="1" x14ac:dyDescent="0.2">
      <c r="B92" s="1"/>
      <c r="C92" s="1"/>
      <c r="D92" s="1"/>
      <c r="E92" s="1"/>
      <c r="F92" s="4"/>
      <c r="G92" s="75"/>
      <c r="H92" s="75"/>
      <c r="I92" s="75"/>
      <c r="J92" s="148"/>
      <c r="K92" s="136"/>
      <c r="L92" s="94"/>
      <c r="N92" s="163"/>
    </row>
    <row r="93" spans="2:14" s="56" customFormat="1" ht="14.25" customHeight="1" x14ac:dyDescent="0.2">
      <c r="B93" s="1"/>
      <c r="C93" s="1"/>
      <c r="D93" s="1"/>
      <c r="E93" s="1"/>
      <c r="F93" s="4"/>
      <c r="G93" s="75"/>
      <c r="H93" s="75"/>
      <c r="I93" s="75"/>
      <c r="J93" s="148"/>
      <c r="K93" s="136"/>
      <c r="L93" s="94"/>
      <c r="N93" s="163"/>
    </row>
    <row r="94" spans="2:14" s="56" customFormat="1" ht="14.25" customHeight="1" x14ac:dyDescent="0.2">
      <c r="B94" s="1"/>
      <c r="C94" s="1"/>
      <c r="D94" s="1"/>
      <c r="E94" s="1"/>
      <c r="F94" s="1"/>
      <c r="G94" s="1"/>
      <c r="H94" s="1"/>
      <c r="I94" s="1"/>
      <c r="J94" s="1"/>
      <c r="L94" s="94"/>
    </row>
    <row r="95" spans="2:14" ht="14.25" customHeight="1" x14ac:dyDescent="0.2">
      <c r="B95" s="9"/>
      <c r="C95" s="9"/>
      <c r="D95" s="9"/>
      <c r="E95" s="9"/>
      <c r="F95" s="13" t="s">
        <v>263</v>
      </c>
      <c r="G95" s="13"/>
      <c r="H95" s="13"/>
      <c r="I95" s="9"/>
      <c r="J95" s="9"/>
    </row>
    <row r="96" spans="2:14" ht="24.75" customHeight="1" x14ac:dyDescent="0.2">
      <c r="B96" s="9"/>
      <c r="C96" s="9"/>
      <c r="D96" s="9"/>
      <c r="E96" s="9"/>
      <c r="F96" s="9" t="s">
        <v>11</v>
      </c>
      <c r="G96" s="9"/>
      <c r="H96" s="16" t="s">
        <v>10</v>
      </c>
      <c r="I96" s="9"/>
      <c r="J96" s="13" t="s">
        <v>123</v>
      </c>
    </row>
    <row r="97" spans="2:14" ht="14.25" customHeight="1" x14ac:dyDescent="0.2">
      <c r="B97" s="9"/>
      <c r="C97" s="9"/>
      <c r="D97" s="9"/>
      <c r="E97" s="9"/>
      <c r="F97" s="50">
        <v>1160</v>
      </c>
      <c r="G97" s="49" t="s">
        <v>262</v>
      </c>
      <c r="H97" s="49"/>
      <c r="I97" s="49"/>
      <c r="J97" s="149">
        <v>0</v>
      </c>
    </row>
    <row r="98" spans="2:14" ht="14.25" customHeight="1" x14ac:dyDescent="0.2">
      <c r="B98" s="9"/>
      <c r="C98" s="9"/>
      <c r="D98" s="9"/>
      <c r="E98" s="9"/>
      <c r="F98" s="50">
        <v>1161</v>
      </c>
      <c r="G98" s="49" t="s">
        <v>261</v>
      </c>
      <c r="H98" s="49"/>
      <c r="I98" s="49"/>
      <c r="J98" s="149">
        <v>0</v>
      </c>
    </row>
    <row r="99" spans="2:14" ht="14.25" customHeight="1" x14ac:dyDescent="0.2">
      <c r="B99" s="9"/>
      <c r="C99" s="9"/>
      <c r="D99" s="9"/>
      <c r="E99" s="9"/>
      <c r="F99" s="50">
        <v>1162</v>
      </c>
      <c r="G99" s="49" t="s">
        <v>260</v>
      </c>
      <c r="H99" s="49"/>
      <c r="I99" s="49"/>
      <c r="J99" s="149">
        <v>0</v>
      </c>
    </row>
    <row r="100" spans="2:14" ht="14.25" customHeight="1" x14ac:dyDescent="0.2">
      <c r="B100" s="9"/>
      <c r="C100" s="9"/>
      <c r="D100" s="9"/>
      <c r="E100" s="9"/>
      <c r="F100" s="50"/>
      <c r="G100" s="80" t="s">
        <v>7</v>
      </c>
      <c r="H100" s="80"/>
      <c r="I100" s="80"/>
      <c r="J100" s="149">
        <v>0</v>
      </c>
    </row>
    <row r="101" spans="2:14" ht="14.25" customHeight="1" x14ac:dyDescent="0.2">
      <c r="D101" s="1"/>
      <c r="E101" s="1"/>
      <c r="F101" s="1"/>
      <c r="G101" s="1"/>
      <c r="H101" s="1"/>
      <c r="I101" s="1"/>
      <c r="J101" s="1"/>
    </row>
    <row r="102" spans="2:14" ht="10.5" customHeight="1" x14ac:dyDescent="0.2">
      <c r="D102" s="1"/>
      <c r="E102" s="1"/>
      <c r="F102" s="1"/>
      <c r="G102" s="1"/>
      <c r="H102" s="1"/>
      <c r="I102" s="1"/>
      <c r="J102" s="1"/>
    </row>
    <row r="103" spans="2:14" ht="14.25" customHeight="1" x14ac:dyDescent="0.2">
      <c r="B103" s="9"/>
      <c r="C103" s="9"/>
      <c r="D103" s="9"/>
      <c r="E103" s="9"/>
      <c r="F103" s="13" t="s">
        <v>254</v>
      </c>
      <c r="G103" s="9"/>
      <c r="H103" s="9"/>
      <c r="I103" s="9"/>
      <c r="J103" s="9"/>
    </row>
    <row r="104" spans="2:14" ht="14.25" customHeight="1" x14ac:dyDescent="0.2">
      <c r="B104" s="9"/>
      <c r="C104" s="9"/>
      <c r="D104" s="9"/>
      <c r="E104" s="9"/>
      <c r="F104" s="9" t="s">
        <v>11</v>
      </c>
      <c r="G104" s="49"/>
      <c r="H104" s="16" t="s">
        <v>10</v>
      </c>
      <c r="I104" s="49"/>
      <c r="J104" s="13" t="s">
        <v>123</v>
      </c>
    </row>
    <row r="105" spans="2:14" ht="14.25" customHeight="1" x14ac:dyDescent="0.2">
      <c r="B105" s="9"/>
      <c r="C105" s="9"/>
      <c r="D105" s="9"/>
      <c r="E105" s="9"/>
      <c r="F105" s="50">
        <v>1190</v>
      </c>
      <c r="G105" s="49" t="s">
        <v>259</v>
      </c>
      <c r="H105" s="49"/>
      <c r="I105" s="49"/>
      <c r="J105" s="154">
        <f>+SUM(J106:J109)</f>
        <v>1562852882.46</v>
      </c>
      <c r="L105" s="162">
        <v>1562852882.46</v>
      </c>
      <c r="M105" s="161"/>
      <c r="N105" s="160">
        <f>+J105-L105</f>
        <v>0</v>
      </c>
    </row>
    <row r="106" spans="2:14" ht="14.25" customHeight="1" x14ac:dyDescent="0.2">
      <c r="B106" s="9"/>
      <c r="C106" s="9"/>
      <c r="D106" s="9"/>
      <c r="E106" s="9"/>
      <c r="F106" s="50">
        <v>1191</v>
      </c>
      <c r="G106" s="49" t="s">
        <v>258</v>
      </c>
      <c r="H106" s="49"/>
      <c r="I106" s="49"/>
      <c r="J106" s="149">
        <v>2300</v>
      </c>
    </row>
    <row r="107" spans="2:14" ht="14.25" customHeight="1" x14ac:dyDescent="0.2">
      <c r="B107" s="9"/>
      <c r="C107" s="9"/>
      <c r="D107" s="9"/>
      <c r="E107" s="9"/>
      <c r="F107" s="50">
        <v>1192</v>
      </c>
      <c r="G107" s="49" t="s">
        <v>257</v>
      </c>
      <c r="H107" s="49"/>
      <c r="I107" s="49"/>
      <c r="J107" s="149">
        <v>0</v>
      </c>
    </row>
    <row r="108" spans="2:14" ht="14.25" customHeight="1" x14ac:dyDescent="0.2">
      <c r="B108" s="9"/>
      <c r="C108" s="9"/>
      <c r="D108" s="9"/>
      <c r="E108" s="9"/>
      <c r="F108" s="50">
        <v>1193</v>
      </c>
      <c r="G108" s="49" t="s">
        <v>256</v>
      </c>
      <c r="H108" s="49"/>
      <c r="I108" s="49"/>
      <c r="J108" s="149">
        <v>0</v>
      </c>
    </row>
    <row r="109" spans="2:14" ht="14.25" customHeight="1" x14ac:dyDescent="0.2">
      <c r="B109" s="9"/>
      <c r="C109" s="9"/>
      <c r="D109" s="9"/>
      <c r="E109" s="9"/>
      <c r="F109" s="50">
        <v>1194</v>
      </c>
      <c r="G109" s="49" t="s">
        <v>255</v>
      </c>
      <c r="H109" s="49"/>
      <c r="I109" s="49"/>
      <c r="J109" s="149">
        <v>1562850582.46</v>
      </c>
    </row>
    <row r="110" spans="2:14" s="56" customFormat="1" ht="14.25" customHeight="1" x14ac:dyDescent="0.2">
      <c r="B110" s="9"/>
      <c r="C110" s="9"/>
      <c r="D110" s="9"/>
      <c r="E110" s="9"/>
      <c r="F110" s="9"/>
      <c r="G110" s="9"/>
      <c r="H110" s="9"/>
      <c r="I110" s="9"/>
      <c r="J110" s="9"/>
      <c r="L110" s="94"/>
    </row>
    <row r="111" spans="2:14" s="56" customFormat="1" ht="14.25" customHeight="1" x14ac:dyDescent="0.2">
      <c r="B111" s="9"/>
      <c r="C111" s="9"/>
      <c r="D111" s="9"/>
      <c r="E111" s="9"/>
      <c r="F111" s="9"/>
      <c r="G111" s="9"/>
      <c r="H111" s="9"/>
      <c r="I111" s="9"/>
      <c r="J111" s="9"/>
      <c r="L111" s="94"/>
    </row>
    <row r="112" spans="2:14" ht="14.25" customHeight="1" x14ac:dyDescent="0.2">
      <c r="B112" s="9"/>
      <c r="C112" s="9"/>
      <c r="D112" s="9"/>
      <c r="E112" s="9"/>
      <c r="F112" s="13" t="s">
        <v>254</v>
      </c>
      <c r="G112" s="9"/>
      <c r="H112" s="9"/>
      <c r="I112" s="9"/>
      <c r="J112" s="9"/>
    </row>
    <row r="113" spans="2:14" ht="14.25" customHeight="1" x14ac:dyDescent="0.2">
      <c r="B113" s="9"/>
      <c r="C113" s="9"/>
      <c r="D113" s="9"/>
      <c r="E113" s="9"/>
      <c r="F113" s="9" t="s">
        <v>11</v>
      </c>
      <c r="G113" s="49"/>
      <c r="H113" s="16" t="s">
        <v>10</v>
      </c>
      <c r="I113" s="49"/>
      <c r="J113" s="13" t="s">
        <v>123</v>
      </c>
    </row>
    <row r="114" spans="2:14" ht="14.25" customHeight="1" x14ac:dyDescent="0.2">
      <c r="B114" s="9"/>
      <c r="C114" s="9"/>
      <c r="D114" s="9"/>
      <c r="E114" s="9"/>
      <c r="F114" s="50">
        <v>1290</v>
      </c>
      <c r="G114" s="49" t="s">
        <v>253</v>
      </c>
      <c r="H114" s="49"/>
      <c r="I114" s="49"/>
      <c r="J114" s="154">
        <f>+SUM(J115:J117)</f>
        <v>0</v>
      </c>
    </row>
    <row r="115" spans="2:14" ht="14.25" customHeight="1" x14ac:dyDescent="0.2">
      <c r="B115" s="9"/>
      <c r="C115" s="9"/>
      <c r="D115" s="9"/>
      <c r="E115" s="9"/>
      <c r="F115" s="50">
        <v>1291</v>
      </c>
      <c r="G115" s="49" t="s">
        <v>252</v>
      </c>
      <c r="H115" s="49"/>
      <c r="I115" s="49"/>
      <c r="J115" s="149">
        <v>0</v>
      </c>
    </row>
    <row r="116" spans="2:14" ht="14.25" customHeight="1" x14ac:dyDescent="0.2">
      <c r="B116" s="9"/>
      <c r="C116" s="9"/>
      <c r="D116" s="9"/>
      <c r="E116" s="9"/>
      <c r="F116" s="50">
        <v>1292</v>
      </c>
      <c r="G116" s="49" t="s">
        <v>251</v>
      </c>
      <c r="H116" s="49"/>
      <c r="I116" s="49"/>
      <c r="J116" s="149">
        <v>0</v>
      </c>
    </row>
    <row r="117" spans="2:14" ht="14.25" customHeight="1" x14ac:dyDescent="0.2">
      <c r="B117" s="9"/>
      <c r="C117" s="9"/>
      <c r="D117" s="9"/>
      <c r="E117" s="9"/>
      <c r="F117" s="50">
        <v>1293</v>
      </c>
      <c r="G117" s="49" t="s">
        <v>250</v>
      </c>
      <c r="H117" s="49"/>
      <c r="I117" s="49"/>
      <c r="J117" s="149">
        <v>0</v>
      </c>
    </row>
    <row r="118" spans="2:14" ht="14.25" customHeight="1" x14ac:dyDescent="0.2">
      <c r="D118" s="1"/>
      <c r="E118" s="1"/>
      <c r="F118" s="1"/>
      <c r="G118" s="1"/>
      <c r="H118" s="1"/>
      <c r="I118" s="1"/>
      <c r="J118" s="1"/>
    </row>
    <row r="119" spans="2:14" ht="14.25" customHeight="1" x14ac:dyDescent="0.2">
      <c r="B119" s="9"/>
      <c r="C119" s="9"/>
      <c r="D119" s="102" t="s">
        <v>249</v>
      </c>
      <c r="E119" s="102"/>
      <c r="F119" s="102"/>
      <c r="G119" s="102"/>
      <c r="H119" s="102"/>
      <c r="I119" s="102"/>
      <c r="J119" s="102"/>
    </row>
    <row r="120" spans="2:14" ht="14.25" customHeight="1" x14ac:dyDescent="0.2">
      <c r="B120" s="144"/>
      <c r="C120" s="9"/>
      <c r="D120" s="9"/>
      <c r="E120" s="13" t="s">
        <v>248</v>
      </c>
      <c r="F120" s="13"/>
      <c r="G120" s="13"/>
      <c r="H120" s="13"/>
      <c r="I120" s="13"/>
      <c r="J120" s="13"/>
      <c r="K120" s="5"/>
    </row>
    <row r="121" spans="2:14" ht="14.25" customHeight="1" x14ac:dyDescent="0.2">
      <c r="B121" s="9"/>
      <c r="C121" s="9"/>
      <c r="D121" s="8"/>
      <c r="E121" s="8"/>
      <c r="F121" s="14" t="s">
        <v>11</v>
      </c>
      <c r="G121" s="15" t="s">
        <v>10</v>
      </c>
      <c r="H121" s="15"/>
      <c r="I121" s="92"/>
      <c r="J121" s="14" t="s">
        <v>123</v>
      </c>
      <c r="K121" s="5"/>
    </row>
    <row r="122" spans="2:14" ht="14.25" customHeight="1" x14ac:dyDescent="0.2">
      <c r="B122" s="9"/>
      <c r="C122" s="9"/>
      <c r="D122" s="8"/>
      <c r="E122" s="8"/>
      <c r="F122" s="14">
        <v>2110</v>
      </c>
      <c r="G122" s="150" t="s">
        <v>247</v>
      </c>
      <c r="H122" s="150"/>
      <c r="I122" s="150"/>
      <c r="J122" s="159">
        <f>+SUM(J123:J135)</f>
        <v>17617945.23</v>
      </c>
      <c r="K122" s="5"/>
      <c r="L122" s="158">
        <v>17617945.23</v>
      </c>
      <c r="M122" s="157" t="s">
        <v>88</v>
      </c>
      <c r="N122" s="156">
        <f>+J122-L122</f>
        <v>0</v>
      </c>
    </row>
    <row r="123" spans="2:14" ht="14.25" customHeight="1" x14ac:dyDescent="0.2">
      <c r="B123" s="9"/>
      <c r="C123" s="9"/>
      <c r="D123" s="16"/>
      <c r="E123" s="16"/>
      <c r="F123" s="50">
        <v>2111</v>
      </c>
      <c r="G123" s="150" t="s">
        <v>246</v>
      </c>
      <c r="H123" s="150"/>
      <c r="I123" s="150"/>
      <c r="J123" s="149">
        <v>107064.19</v>
      </c>
      <c r="K123" s="5"/>
    </row>
    <row r="124" spans="2:14" ht="14.25" customHeight="1" x14ac:dyDescent="0.2">
      <c r="B124" s="9"/>
      <c r="C124" s="9"/>
      <c r="D124" s="16"/>
      <c r="E124" s="16"/>
      <c r="F124" s="50">
        <v>2112</v>
      </c>
      <c r="G124" s="150" t="s">
        <v>245</v>
      </c>
      <c r="H124" s="150"/>
      <c r="I124" s="150"/>
      <c r="J124" s="149">
        <v>276463.33</v>
      </c>
      <c r="K124" s="5"/>
    </row>
    <row r="125" spans="2:14" ht="14.25" customHeight="1" x14ac:dyDescent="0.2">
      <c r="B125" s="9"/>
      <c r="C125" s="9"/>
      <c r="D125" s="16"/>
      <c r="E125" s="16"/>
      <c r="F125" s="50">
        <v>2113</v>
      </c>
      <c r="G125" s="150" t="s">
        <v>244</v>
      </c>
      <c r="H125" s="150"/>
      <c r="I125" s="150"/>
      <c r="J125" s="149">
        <v>366106.65</v>
      </c>
      <c r="K125" s="5"/>
    </row>
    <row r="126" spans="2:14" ht="14.25" customHeight="1" x14ac:dyDescent="0.2">
      <c r="B126" s="9"/>
      <c r="C126" s="9"/>
      <c r="D126" s="16"/>
      <c r="E126" s="16"/>
      <c r="F126" s="50">
        <v>2114</v>
      </c>
      <c r="G126" s="150" t="s">
        <v>243</v>
      </c>
      <c r="H126" s="150"/>
      <c r="I126" s="150"/>
      <c r="J126" s="149">
        <v>0</v>
      </c>
      <c r="K126" s="5"/>
    </row>
    <row r="127" spans="2:14" ht="14.25" customHeight="1" x14ac:dyDescent="0.2">
      <c r="B127" s="9"/>
      <c r="C127" s="9"/>
      <c r="D127" s="16"/>
      <c r="E127" s="16"/>
      <c r="F127" s="50">
        <v>2115</v>
      </c>
      <c r="G127" s="150" t="s">
        <v>242</v>
      </c>
      <c r="H127" s="150"/>
      <c r="I127" s="150"/>
      <c r="J127" s="149">
        <v>11066.24</v>
      </c>
      <c r="K127" s="5"/>
    </row>
    <row r="128" spans="2:14" ht="14.25" customHeight="1" x14ac:dyDescent="0.2">
      <c r="B128" s="9"/>
      <c r="C128" s="9"/>
      <c r="D128" s="16"/>
      <c r="E128" s="16"/>
      <c r="F128" s="50">
        <v>2116</v>
      </c>
      <c r="G128" s="150" t="s">
        <v>241</v>
      </c>
      <c r="H128" s="150"/>
      <c r="I128" s="150"/>
      <c r="J128" s="149">
        <v>0</v>
      </c>
      <c r="K128" s="5"/>
    </row>
    <row r="129" spans="2:14" ht="14.25" customHeight="1" x14ac:dyDescent="0.2">
      <c r="B129" s="9"/>
      <c r="C129" s="9"/>
      <c r="D129" s="16"/>
      <c r="E129" s="16"/>
      <c r="F129" s="50">
        <v>2117</v>
      </c>
      <c r="G129" s="150" t="s">
        <v>240</v>
      </c>
      <c r="H129" s="150"/>
      <c r="I129" s="150"/>
      <c r="J129" s="149">
        <v>2533198.0099999998</v>
      </c>
      <c r="K129" s="5"/>
    </row>
    <row r="130" spans="2:14" ht="14.25" customHeight="1" x14ac:dyDescent="0.2">
      <c r="B130" s="9"/>
      <c r="C130" s="9"/>
      <c r="D130" s="16"/>
      <c r="E130" s="16"/>
      <c r="F130" s="50">
        <v>2118</v>
      </c>
      <c r="G130" s="150" t="s">
        <v>239</v>
      </c>
      <c r="H130" s="150"/>
      <c r="I130" s="150"/>
      <c r="J130" s="149">
        <v>0</v>
      </c>
      <c r="K130" s="5"/>
    </row>
    <row r="131" spans="2:14" ht="14.25" customHeight="1" x14ac:dyDescent="0.2">
      <c r="B131" s="9"/>
      <c r="C131" s="9"/>
      <c r="D131" s="16"/>
      <c r="E131" s="16"/>
      <c r="F131" s="50">
        <v>2119</v>
      </c>
      <c r="G131" s="150" t="s">
        <v>238</v>
      </c>
      <c r="H131" s="150"/>
      <c r="I131" s="150"/>
      <c r="J131" s="149">
        <v>14324046.810000001</v>
      </c>
      <c r="K131" s="5"/>
    </row>
    <row r="132" spans="2:14" ht="14.25" customHeight="1" x14ac:dyDescent="0.2">
      <c r="B132" s="9"/>
      <c r="C132" s="9"/>
      <c r="D132" s="16"/>
      <c r="E132" s="16"/>
      <c r="F132" s="50">
        <v>2120</v>
      </c>
      <c r="G132" s="150" t="s">
        <v>237</v>
      </c>
      <c r="H132" s="150"/>
      <c r="I132" s="150"/>
      <c r="J132" s="149">
        <v>0</v>
      </c>
      <c r="K132" s="5"/>
    </row>
    <row r="133" spans="2:14" ht="14.25" customHeight="1" x14ac:dyDescent="0.2">
      <c r="B133" s="9"/>
      <c r="C133" s="9"/>
      <c r="D133" s="16"/>
      <c r="E133" s="16"/>
      <c r="F133" s="50">
        <v>2121</v>
      </c>
      <c r="G133" s="150" t="s">
        <v>236</v>
      </c>
      <c r="H133" s="150"/>
      <c r="I133" s="150"/>
      <c r="J133" s="149">
        <v>0</v>
      </c>
      <c r="K133" s="5"/>
    </row>
    <row r="134" spans="2:14" ht="14.25" customHeight="1" x14ac:dyDescent="0.2">
      <c r="B134" s="9"/>
      <c r="C134" s="9"/>
      <c r="D134" s="16"/>
      <c r="E134" s="16"/>
      <c r="F134" s="50">
        <v>2122</v>
      </c>
      <c r="G134" s="150" t="s">
        <v>235</v>
      </c>
      <c r="H134" s="150"/>
      <c r="I134" s="150"/>
      <c r="J134" s="149">
        <v>0</v>
      </c>
      <c r="K134" s="5"/>
    </row>
    <row r="135" spans="2:14" ht="14.25" customHeight="1" x14ac:dyDescent="0.2">
      <c r="B135" s="9"/>
      <c r="C135" s="9"/>
      <c r="D135" s="16"/>
      <c r="E135" s="16"/>
      <c r="F135" s="50">
        <v>2129</v>
      </c>
      <c r="G135" s="150" t="s">
        <v>234</v>
      </c>
      <c r="H135" s="150"/>
      <c r="I135" s="150"/>
      <c r="J135" s="149">
        <v>0</v>
      </c>
      <c r="K135" s="5"/>
    </row>
    <row r="136" spans="2:14" ht="14.25" customHeight="1" x14ac:dyDescent="0.2">
      <c r="D136" s="5"/>
      <c r="E136" s="5"/>
      <c r="G136" s="75"/>
      <c r="H136" s="75"/>
      <c r="I136" s="75"/>
      <c r="J136" s="148"/>
      <c r="L136" s="147"/>
      <c r="N136" s="30"/>
    </row>
    <row r="137" spans="2:14" ht="14.25" customHeight="1" x14ac:dyDescent="0.2">
      <c r="D137" s="155"/>
      <c r="E137" s="155"/>
      <c r="F137" s="155"/>
      <c r="G137" s="155"/>
      <c r="H137" s="155"/>
      <c r="I137" s="155"/>
      <c r="J137" s="155"/>
      <c r="L137" s="147"/>
      <c r="N137" s="30"/>
    </row>
    <row r="138" spans="2:14" ht="14.25" customHeight="1" x14ac:dyDescent="0.2">
      <c r="B138" s="144">
        <v>6</v>
      </c>
      <c r="C138" s="9"/>
      <c r="D138" s="9"/>
      <c r="E138" s="13" t="s">
        <v>233</v>
      </c>
      <c r="F138" s="13"/>
      <c r="G138" s="13"/>
      <c r="H138" s="13"/>
      <c r="I138" s="13"/>
      <c r="J138" s="13"/>
      <c r="L138" s="147"/>
      <c r="N138" s="30"/>
    </row>
    <row r="139" spans="2:14" ht="14.25" customHeight="1" x14ac:dyDescent="0.2">
      <c r="B139" s="9"/>
      <c r="C139" s="9"/>
      <c r="D139" s="8"/>
      <c r="E139" s="8"/>
      <c r="F139" s="14" t="s">
        <v>11</v>
      </c>
      <c r="G139" s="15" t="s">
        <v>10</v>
      </c>
      <c r="H139" s="15"/>
      <c r="I139" s="92"/>
      <c r="J139" s="14" t="s">
        <v>123</v>
      </c>
      <c r="L139" s="147"/>
      <c r="N139" s="30"/>
    </row>
    <row r="140" spans="2:14" ht="14.25" customHeight="1" x14ac:dyDescent="0.2">
      <c r="B140" s="9"/>
      <c r="C140" s="9"/>
      <c r="D140" s="16"/>
      <c r="E140" s="16"/>
      <c r="F140" s="48">
        <v>2160</v>
      </c>
      <c r="G140" s="150" t="s">
        <v>232</v>
      </c>
      <c r="H140" s="150"/>
      <c r="I140" s="150"/>
      <c r="J140" s="154">
        <f>+SUM(J141:J153)</f>
        <v>1571114093.24</v>
      </c>
      <c r="K140" s="5"/>
      <c r="L140" s="153">
        <v>1571114093.24</v>
      </c>
      <c r="M140" s="152" t="s">
        <v>88</v>
      </c>
      <c r="N140" s="151">
        <f>+J140-L140</f>
        <v>0</v>
      </c>
    </row>
    <row r="141" spans="2:14" ht="14.25" customHeight="1" x14ac:dyDescent="0.2">
      <c r="B141" s="9"/>
      <c r="C141" s="9"/>
      <c r="D141" s="16"/>
      <c r="E141" s="16"/>
      <c r="F141" s="50">
        <v>2161</v>
      </c>
      <c r="G141" s="150" t="s">
        <v>231</v>
      </c>
      <c r="H141" s="150"/>
      <c r="I141" s="150"/>
      <c r="J141" s="149">
        <v>0</v>
      </c>
      <c r="K141" s="5"/>
    </row>
    <row r="142" spans="2:14" ht="14.25" customHeight="1" x14ac:dyDescent="0.2">
      <c r="B142" s="9"/>
      <c r="C142" s="9"/>
      <c r="D142" s="16"/>
      <c r="E142" s="16"/>
      <c r="F142" s="50">
        <v>2162</v>
      </c>
      <c r="G142" s="150" t="s">
        <v>230</v>
      </c>
      <c r="H142" s="150"/>
      <c r="I142" s="150"/>
      <c r="J142" s="149">
        <v>1571114093.24</v>
      </c>
      <c r="K142" s="5"/>
    </row>
    <row r="143" spans="2:14" ht="14.25" customHeight="1" x14ac:dyDescent="0.2">
      <c r="B143" s="9"/>
      <c r="C143" s="9"/>
      <c r="D143" s="16"/>
      <c r="E143" s="16"/>
      <c r="F143" s="50">
        <v>2163</v>
      </c>
      <c r="G143" s="150" t="s">
        <v>229</v>
      </c>
      <c r="H143" s="150"/>
      <c r="I143" s="150"/>
      <c r="J143" s="149">
        <v>0</v>
      </c>
      <c r="K143" s="5"/>
    </row>
    <row r="144" spans="2:14" ht="14.25" customHeight="1" x14ac:dyDescent="0.2">
      <c r="B144" s="9"/>
      <c r="C144" s="9"/>
      <c r="D144" s="16"/>
      <c r="E144" s="16"/>
      <c r="F144" s="50">
        <v>2164</v>
      </c>
      <c r="G144" s="150" t="s">
        <v>228</v>
      </c>
      <c r="H144" s="150"/>
      <c r="I144" s="150"/>
      <c r="J144" s="149">
        <v>0</v>
      </c>
      <c r="K144" s="5"/>
    </row>
    <row r="145" spans="2:14" ht="14.25" customHeight="1" x14ac:dyDescent="0.2">
      <c r="B145" s="9"/>
      <c r="C145" s="9"/>
      <c r="D145" s="16"/>
      <c r="E145" s="16"/>
      <c r="F145" s="50">
        <v>2165</v>
      </c>
      <c r="G145" s="150" t="s">
        <v>227</v>
      </c>
      <c r="H145" s="150"/>
      <c r="I145" s="150"/>
      <c r="J145" s="149">
        <v>0</v>
      </c>
      <c r="K145" s="5"/>
    </row>
    <row r="146" spans="2:14" ht="14.25" customHeight="1" x14ac:dyDescent="0.2">
      <c r="B146" s="9"/>
      <c r="C146" s="9"/>
      <c r="D146" s="16"/>
      <c r="E146" s="16"/>
      <c r="F146" s="50">
        <v>2166</v>
      </c>
      <c r="G146" s="150" t="s">
        <v>226</v>
      </c>
      <c r="H146" s="150"/>
      <c r="I146" s="150"/>
      <c r="J146" s="149">
        <v>0</v>
      </c>
      <c r="K146" s="5"/>
    </row>
    <row r="147" spans="2:14" ht="14.25" customHeight="1" x14ac:dyDescent="0.2">
      <c r="B147" s="9"/>
      <c r="C147" s="9"/>
      <c r="D147" s="16"/>
      <c r="E147" s="16"/>
      <c r="F147" s="50">
        <v>2250</v>
      </c>
      <c r="G147" s="150" t="s">
        <v>225</v>
      </c>
      <c r="H147" s="150"/>
      <c r="I147" s="150"/>
      <c r="J147" s="149">
        <v>0</v>
      </c>
      <c r="K147" s="5"/>
    </row>
    <row r="148" spans="2:14" ht="14.25" customHeight="1" x14ac:dyDescent="0.2">
      <c r="B148" s="9"/>
      <c r="C148" s="9"/>
      <c r="D148" s="16"/>
      <c r="E148" s="16"/>
      <c r="F148" s="50">
        <v>2251</v>
      </c>
      <c r="G148" s="150" t="s">
        <v>224</v>
      </c>
      <c r="H148" s="150"/>
      <c r="I148" s="150"/>
      <c r="J148" s="149">
        <v>0</v>
      </c>
      <c r="K148" s="5"/>
    </row>
    <row r="149" spans="2:14" ht="14.25" customHeight="1" x14ac:dyDescent="0.2">
      <c r="B149" s="9"/>
      <c r="C149" s="9"/>
      <c r="D149" s="16"/>
      <c r="E149" s="16"/>
      <c r="F149" s="50">
        <v>2252</v>
      </c>
      <c r="G149" s="150" t="s">
        <v>223</v>
      </c>
      <c r="H149" s="150"/>
      <c r="I149" s="150"/>
      <c r="J149" s="149">
        <v>0</v>
      </c>
      <c r="K149" s="5"/>
    </row>
    <row r="150" spans="2:14" ht="14.25" customHeight="1" x14ac:dyDescent="0.2">
      <c r="B150" s="9"/>
      <c r="C150" s="9"/>
      <c r="D150" s="16"/>
      <c r="E150" s="16"/>
      <c r="F150" s="50">
        <v>2253</v>
      </c>
      <c r="G150" s="150" t="s">
        <v>222</v>
      </c>
      <c r="H150" s="150"/>
      <c r="I150" s="150"/>
      <c r="J150" s="149">
        <v>0</v>
      </c>
      <c r="K150" s="5"/>
    </row>
    <row r="151" spans="2:14" ht="14.25" customHeight="1" x14ac:dyDescent="0.2">
      <c r="B151" s="9"/>
      <c r="C151" s="9"/>
      <c r="D151" s="16"/>
      <c r="E151" s="16"/>
      <c r="F151" s="50">
        <v>2254</v>
      </c>
      <c r="G151" s="150" t="s">
        <v>221</v>
      </c>
      <c r="H151" s="150"/>
      <c r="I151" s="150"/>
      <c r="J151" s="149">
        <v>0</v>
      </c>
      <c r="K151" s="5"/>
    </row>
    <row r="152" spans="2:14" ht="14.25" customHeight="1" x14ac:dyDescent="0.2">
      <c r="B152" s="9"/>
      <c r="C152" s="9"/>
      <c r="D152" s="16"/>
      <c r="E152" s="16"/>
      <c r="F152" s="50">
        <v>2255</v>
      </c>
      <c r="G152" s="150" t="s">
        <v>220</v>
      </c>
      <c r="H152" s="150"/>
      <c r="I152" s="150"/>
      <c r="J152" s="149">
        <v>0</v>
      </c>
      <c r="K152" s="5"/>
    </row>
    <row r="153" spans="2:14" ht="14.25" customHeight="1" x14ac:dyDescent="0.2">
      <c r="B153" s="9"/>
      <c r="C153" s="9"/>
      <c r="D153" s="16"/>
      <c r="E153" s="16"/>
      <c r="F153" s="50">
        <v>2256</v>
      </c>
      <c r="G153" s="150" t="s">
        <v>219</v>
      </c>
      <c r="H153" s="150"/>
      <c r="I153" s="150"/>
      <c r="J153" s="149">
        <v>0</v>
      </c>
      <c r="K153" s="5"/>
    </row>
    <row r="154" spans="2:14" ht="14.25" customHeight="1" x14ac:dyDescent="0.2">
      <c r="D154" s="5"/>
      <c r="E154" s="5"/>
      <c r="G154" s="75"/>
      <c r="H154" s="75"/>
      <c r="I154" s="75"/>
      <c r="J154" s="148"/>
      <c r="L154" s="147"/>
      <c r="N154" s="30"/>
    </row>
    <row r="155" spans="2:14" ht="14.25" customHeight="1" x14ac:dyDescent="0.2">
      <c r="B155" s="144"/>
      <c r="C155" s="9"/>
      <c r="D155" s="9"/>
      <c r="E155" s="13" t="s">
        <v>217</v>
      </c>
      <c r="F155" s="13"/>
      <c r="G155" s="13"/>
      <c r="H155" s="13"/>
      <c r="I155" s="13"/>
      <c r="J155" s="13"/>
      <c r="L155" s="147"/>
      <c r="N155" s="30"/>
    </row>
    <row r="156" spans="2:14" ht="14.25" customHeight="1" x14ac:dyDescent="0.2">
      <c r="B156" s="9"/>
      <c r="C156" s="9"/>
      <c r="D156" s="8"/>
      <c r="E156" s="8"/>
      <c r="F156" s="14" t="s">
        <v>11</v>
      </c>
      <c r="G156" s="15" t="s">
        <v>10</v>
      </c>
      <c r="H156" s="15"/>
      <c r="I156" s="92"/>
      <c r="J156" s="14" t="s">
        <v>123</v>
      </c>
      <c r="L156" s="147"/>
      <c r="N156" s="30"/>
    </row>
    <row r="157" spans="2:14" ht="14.25" customHeight="1" x14ac:dyDescent="0.2">
      <c r="B157" s="9"/>
      <c r="C157" s="9"/>
      <c r="D157" s="16"/>
      <c r="E157" s="16"/>
      <c r="F157" s="50">
        <v>2159</v>
      </c>
      <c r="G157" s="150" t="s">
        <v>218</v>
      </c>
      <c r="H157" s="150" t="s">
        <v>218</v>
      </c>
      <c r="I157" s="150"/>
      <c r="J157" s="149">
        <v>0</v>
      </c>
      <c r="L157" s="147"/>
      <c r="N157" s="30"/>
    </row>
    <row r="158" spans="2:14" ht="14.25" customHeight="1" x14ac:dyDescent="0.2">
      <c r="B158" s="9"/>
      <c r="C158" s="9"/>
      <c r="D158" s="16"/>
      <c r="E158" s="16"/>
      <c r="F158" s="50">
        <v>2199</v>
      </c>
      <c r="G158" s="150" t="s">
        <v>217</v>
      </c>
      <c r="H158" s="150" t="s">
        <v>217</v>
      </c>
      <c r="I158" s="150"/>
      <c r="J158" s="149">
        <v>0</v>
      </c>
      <c r="L158" s="147"/>
      <c r="N158" s="30"/>
    </row>
    <row r="159" spans="2:14" ht="14.25" customHeight="1" x14ac:dyDescent="0.2">
      <c r="B159" s="9"/>
      <c r="C159" s="9"/>
      <c r="D159" s="16"/>
      <c r="E159" s="16"/>
      <c r="F159" s="50">
        <v>2240</v>
      </c>
      <c r="G159" s="150" t="s">
        <v>216</v>
      </c>
      <c r="H159" s="150" t="s">
        <v>216</v>
      </c>
      <c r="I159" s="150"/>
      <c r="J159" s="149">
        <v>0</v>
      </c>
      <c r="L159" s="147"/>
      <c r="N159" s="30"/>
    </row>
    <row r="160" spans="2:14" ht="14.25" customHeight="1" x14ac:dyDescent="0.2">
      <c r="B160" s="9"/>
      <c r="C160" s="9"/>
      <c r="D160" s="16"/>
      <c r="E160" s="16"/>
      <c r="F160" s="50">
        <v>2241</v>
      </c>
      <c r="G160" s="150" t="s">
        <v>215</v>
      </c>
      <c r="H160" s="150" t="s">
        <v>215</v>
      </c>
      <c r="I160" s="150"/>
      <c r="J160" s="149">
        <v>0</v>
      </c>
      <c r="L160" s="147"/>
      <c r="N160" s="30"/>
    </row>
    <row r="161" spans="2:14" ht="14.25" customHeight="1" x14ac:dyDescent="0.2">
      <c r="B161" s="9"/>
      <c r="C161" s="9"/>
      <c r="D161" s="16"/>
      <c r="E161" s="16"/>
      <c r="F161" s="50">
        <v>2242</v>
      </c>
      <c r="G161" s="150" t="s">
        <v>214</v>
      </c>
      <c r="H161" s="150" t="s">
        <v>214</v>
      </c>
      <c r="I161" s="150"/>
      <c r="J161" s="149">
        <v>0</v>
      </c>
      <c r="L161" s="147"/>
      <c r="N161" s="30"/>
    </row>
    <row r="162" spans="2:14" ht="14.25" customHeight="1" x14ac:dyDescent="0.2">
      <c r="B162" s="9"/>
      <c r="C162" s="9"/>
      <c r="D162" s="16"/>
      <c r="E162" s="16"/>
      <c r="F162" s="50">
        <v>2249</v>
      </c>
      <c r="G162" s="150" t="s">
        <v>213</v>
      </c>
      <c r="H162" s="150" t="s">
        <v>213</v>
      </c>
      <c r="I162" s="150"/>
      <c r="J162" s="149">
        <v>0</v>
      </c>
      <c r="L162" s="147"/>
      <c r="N162" s="30"/>
    </row>
    <row r="163" spans="2:14" ht="14.25" customHeight="1" x14ac:dyDescent="0.2">
      <c r="D163" s="5"/>
      <c r="E163" s="5"/>
      <c r="G163" s="75"/>
      <c r="H163" s="75"/>
      <c r="I163" s="75"/>
      <c r="J163" s="148"/>
      <c r="L163" s="147"/>
      <c r="N163" s="30"/>
    </row>
    <row r="164" spans="2:14" ht="14.25" customHeight="1" x14ac:dyDescent="0.2">
      <c r="D164" s="5"/>
      <c r="E164" s="5"/>
      <c r="G164" s="146"/>
      <c r="H164" s="145"/>
      <c r="K164" s="5"/>
    </row>
    <row r="165" spans="2:14" ht="14.25" customHeight="1" x14ac:dyDescent="0.2">
      <c r="B165" s="9"/>
      <c r="C165" s="102" t="s">
        <v>212</v>
      </c>
      <c r="D165" s="102"/>
      <c r="E165" s="102"/>
      <c r="F165" s="102"/>
      <c r="G165" s="102"/>
      <c r="H165" s="102"/>
      <c r="I165" s="102"/>
      <c r="J165" s="102"/>
      <c r="K165" s="5"/>
    </row>
    <row r="166" spans="2:14" ht="14.25" customHeight="1" x14ac:dyDescent="0.2">
      <c r="B166" s="9"/>
      <c r="C166" s="9"/>
      <c r="D166" s="102" t="s">
        <v>211</v>
      </c>
      <c r="E166" s="102"/>
      <c r="F166" s="102"/>
      <c r="G166" s="102"/>
      <c r="H166" s="102"/>
      <c r="I166" s="102"/>
      <c r="J166" s="102"/>
      <c r="K166" s="5"/>
    </row>
    <row r="167" spans="2:14" ht="14.25" customHeight="1" x14ac:dyDescent="0.2">
      <c r="B167" s="144">
        <v>7</v>
      </c>
      <c r="C167" s="9"/>
      <c r="D167" s="9"/>
      <c r="E167" s="13" t="s">
        <v>210</v>
      </c>
      <c r="F167" s="13"/>
      <c r="G167" s="13"/>
      <c r="H167" s="13"/>
      <c r="I167" s="13"/>
      <c r="J167" s="13"/>
      <c r="K167" s="5"/>
    </row>
    <row r="168" spans="2:14" ht="14.25" customHeight="1" x14ac:dyDescent="0.2">
      <c r="B168" s="9"/>
      <c r="C168" s="9"/>
      <c r="D168" s="16"/>
      <c r="E168" s="16"/>
      <c r="F168" s="14" t="s">
        <v>11</v>
      </c>
      <c r="G168" s="15" t="s">
        <v>10</v>
      </c>
      <c r="H168" s="15"/>
      <c r="I168" s="15"/>
      <c r="J168" s="92" t="s">
        <v>61</v>
      </c>
      <c r="K168" s="5"/>
    </row>
    <row r="169" spans="2:14" ht="14.25" customHeight="1" x14ac:dyDescent="0.2">
      <c r="B169" s="9"/>
      <c r="C169" s="9"/>
      <c r="D169" s="16"/>
      <c r="E169" s="16"/>
      <c r="F169" s="48">
        <v>4110</v>
      </c>
      <c r="G169" s="91" t="s">
        <v>209</v>
      </c>
      <c r="H169" s="91"/>
      <c r="I169" s="91"/>
      <c r="J169" s="23">
        <f>+J170+J186+J204</f>
        <v>142800</v>
      </c>
      <c r="L169" s="143">
        <v>142800</v>
      </c>
      <c r="M169" s="142" t="s">
        <v>14</v>
      </c>
      <c r="N169" s="142">
        <f>+J169-L169</f>
        <v>0</v>
      </c>
    </row>
    <row r="170" spans="2:14" ht="14.25" customHeight="1" x14ac:dyDescent="0.2">
      <c r="B170" s="9"/>
      <c r="C170" s="9"/>
      <c r="D170" s="16"/>
      <c r="E170" s="16"/>
      <c r="F170" s="50">
        <v>4111</v>
      </c>
      <c r="G170" s="25" t="s">
        <v>208</v>
      </c>
      <c r="H170" s="25"/>
      <c r="I170" s="25"/>
      <c r="J170" s="117">
        <f>+SUM(J171:J185)</f>
        <v>0</v>
      </c>
      <c r="K170" s="5"/>
    </row>
    <row r="171" spans="2:14" s="111" customFormat="1" ht="14.25" customHeight="1" x14ac:dyDescent="0.2">
      <c r="B171" s="115"/>
      <c r="C171" s="115"/>
      <c r="D171" s="16"/>
      <c r="E171" s="16"/>
      <c r="F171" s="50">
        <v>4112</v>
      </c>
      <c r="G171" s="25" t="s">
        <v>207</v>
      </c>
      <c r="H171" s="25"/>
      <c r="I171" s="25"/>
      <c r="J171" s="84">
        <v>0</v>
      </c>
      <c r="K171" s="5"/>
      <c r="L171" s="116"/>
    </row>
    <row r="172" spans="2:14" s="111" customFormat="1" ht="14.25" customHeight="1" x14ac:dyDescent="0.2">
      <c r="B172" s="115"/>
      <c r="C172" s="115"/>
      <c r="D172" s="16"/>
      <c r="E172" s="16"/>
      <c r="F172" s="50">
        <v>4113</v>
      </c>
      <c r="G172" s="25" t="s">
        <v>206</v>
      </c>
      <c r="H172" s="25"/>
      <c r="I172" s="25"/>
      <c r="J172" s="84">
        <v>0</v>
      </c>
      <c r="K172" s="5"/>
      <c r="L172" s="116"/>
    </row>
    <row r="173" spans="2:14" s="111" customFormat="1" ht="14.25" customHeight="1" x14ac:dyDescent="0.2">
      <c r="B173" s="115"/>
      <c r="C173" s="115"/>
      <c r="D173" s="16"/>
      <c r="E173" s="16"/>
      <c r="F173" s="50">
        <v>4115</v>
      </c>
      <c r="G173" s="25" t="s">
        <v>205</v>
      </c>
      <c r="H173" s="25"/>
      <c r="I173" s="25"/>
      <c r="J173" s="84">
        <v>0</v>
      </c>
      <c r="K173" s="5"/>
      <c r="L173" s="116"/>
    </row>
    <row r="174" spans="2:14" s="111" customFormat="1" ht="14.25" customHeight="1" x14ac:dyDescent="0.2">
      <c r="B174" s="115"/>
      <c r="C174" s="115"/>
      <c r="D174" s="16"/>
      <c r="E174" s="16"/>
      <c r="F174" s="50">
        <v>4117</v>
      </c>
      <c r="G174" s="25" t="s">
        <v>178</v>
      </c>
      <c r="H174" s="25"/>
      <c r="I174" s="25"/>
      <c r="J174" s="84">
        <v>0</v>
      </c>
      <c r="K174" s="5"/>
      <c r="L174" s="116"/>
    </row>
    <row r="175" spans="2:14" s="111" customFormat="1" ht="14.25" customHeight="1" x14ac:dyDescent="0.2">
      <c r="B175" s="115"/>
      <c r="C175" s="115"/>
      <c r="D175" s="16"/>
      <c r="E175" s="16"/>
      <c r="F175" s="50">
        <v>4118</v>
      </c>
      <c r="G175" s="25" t="s">
        <v>204</v>
      </c>
      <c r="H175" s="25"/>
      <c r="I175" s="25"/>
      <c r="J175" s="84">
        <v>0</v>
      </c>
      <c r="K175" s="5"/>
      <c r="L175" s="116"/>
    </row>
    <row r="176" spans="2:14" s="111" customFormat="1" ht="14.25" customHeight="1" x14ac:dyDescent="0.2">
      <c r="B176" s="115"/>
      <c r="C176" s="115"/>
      <c r="D176" s="16"/>
      <c r="E176" s="16"/>
      <c r="F176" s="50">
        <v>4119</v>
      </c>
      <c r="G176" s="25" t="s">
        <v>203</v>
      </c>
      <c r="H176" s="25"/>
      <c r="I176" s="25"/>
      <c r="J176" s="84">
        <v>0</v>
      </c>
      <c r="K176" s="5"/>
      <c r="L176" s="116"/>
    </row>
    <row r="177" spans="2:12" s="111" customFormat="1" ht="14.25" customHeight="1" x14ac:dyDescent="0.2">
      <c r="B177" s="115"/>
      <c r="C177" s="115"/>
      <c r="D177" s="16"/>
      <c r="E177" s="16"/>
      <c r="F177" s="50">
        <v>4120</v>
      </c>
      <c r="G177" s="25" t="s">
        <v>202</v>
      </c>
      <c r="H177" s="25"/>
      <c r="I177" s="25"/>
      <c r="J177" s="84">
        <v>0</v>
      </c>
      <c r="K177" s="5"/>
      <c r="L177" s="116"/>
    </row>
    <row r="178" spans="2:12" s="111" customFormat="1" ht="14.25" customHeight="1" x14ac:dyDescent="0.2">
      <c r="B178" s="115"/>
      <c r="C178" s="115"/>
      <c r="D178" s="16"/>
      <c r="E178" s="16"/>
      <c r="F178" s="50">
        <v>4121</v>
      </c>
      <c r="G178" s="25" t="s">
        <v>201</v>
      </c>
      <c r="H178" s="25"/>
      <c r="I178" s="25"/>
      <c r="J178" s="84">
        <v>0</v>
      </c>
      <c r="K178" s="5"/>
      <c r="L178" s="116"/>
    </row>
    <row r="179" spans="2:12" s="111" customFormat="1" ht="14.25" customHeight="1" x14ac:dyDescent="0.2">
      <c r="B179" s="115"/>
      <c r="C179" s="115"/>
      <c r="D179" s="16"/>
      <c r="E179" s="16"/>
      <c r="F179" s="50">
        <v>4122</v>
      </c>
      <c r="G179" s="25" t="s">
        <v>200</v>
      </c>
      <c r="H179" s="25"/>
      <c r="I179" s="25"/>
      <c r="J179" s="84">
        <v>0</v>
      </c>
      <c r="K179" s="5"/>
      <c r="L179" s="116"/>
    </row>
    <row r="180" spans="2:12" s="111" customFormat="1" ht="14.25" customHeight="1" x14ac:dyDescent="0.2">
      <c r="B180" s="115"/>
      <c r="C180" s="115"/>
      <c r="D180" s="16"/>
      <c r="E180" s="16"/>
      <c r="F180" s="50">
        <v>4123</v>
      </c>
      <c r="G180" s="25" t="s">
        <v>199</v>
      </c>
      <c r="H180" s="25"/>
      <c r="I180" s="25"/>
      <c r="J180" s="84">
        <v>0</v>
      </c>
      <c r="K180" s="5"/>
      <c r="L180" s="116"/>
    </row>
    <row r="181" spans="2:12" s="111" customFormat="1" ht="14.25" customHeight="1" x14ac:dyDescent="0.2">
      <c r="B181" s="115"/>
      <c r="C181" s="115"/>
      <c r="D181" s="16"/>
      <c r="E181" s="16"/>
      <c r="F181" s="50">
        <v>4124</v>
      </c>
      <c r="G181" s="25" t="s">
        <v>198</v>
      </c>
      <c r="H181" s="25"/>
      <c r="I181" s="25"/>
      <c r="J181" s="84">
        <v>0</v>
      </c>
      <c r="K181" s="5"/>
      <c r="L181" s="116"/>
    </row>
    <row r="182" spans="2:12" s="111" customFormat="1" ht="14.25" customHeight="1" x14ac:dyDescent="0.2">
      <c r="B182" s="115"/>
      <c r="C182" s="115"/>
      <c r="D182" s="16"/>
      <c r="E182" s="16"/>
      <c r="F182" s="50">
        <v>4129</v>
      </c>
      <c r="G182" s="25" t="s">
        <v>197</v>
      </c>
      <c r="H182" s="25"/>
      <c r="I182" s="25"/>
      <c r="J182" s="84">
        <v>0</v>
      </c>
      <c r="K182" s="5"/>
      <c r="L182" s="116"/>
    </row>
    <row r="183" spans="2:12" s="111" customFormat="1" ht="14.25" customHeight="1" x14ac:dyDescent="0.2">
      <c r="B183" s="115"/>
      <c r="C183" s="115"/>
      <c r="D183" s="16"/>
      <c r="E183" s="16"/>
      <c r="F183" s="50">
        <v>4130</v>
      </c>
      <c r="G183" s="25" t="s">
        <v>196</v>
      </c>
      <c r="H183" s="25"/>
      <c r="I183" s="25"/>
      <c r="J183" s="84">
        <v>0</v>
      </c>
      <c r="K183" s="5"/>
      <c r="L183" s="116"/>
    </row>
    <row r="184" spans="2:12" s="111" customFormat="1" ht="14.25" customHeight="1" x14ac:dyDescent="0.2">
      <c r="B184" s="115"/>
      <c r="C184" s="115"/>
      <c r="D184" s="16"/>
      <c r="E184" s="16"/>
      <c r="F184" s="50">
        <v>4131</v>
      </c>
      <c r="G184" s="25" t="s">
        <v>195</v>
      </c>
      <c r="H184" s="25"/>
      <c r="I184" s="25"/>
      <c r="J184" s="84">
        <v>0</v>
      </c>
      <c r="K184" s="5"/>
      <c r="L184" s="116"/>
    </row>
    <row r="185" spans="2:12" s="111" customFormat="1" ht="29.25" customHeight="1" x14ac:dyDescent="0.2">
      <c r="B185" s="115"/>
      <c r="C185" s="115"/>
      <c r="D185" s="16"/>
      <c r="E185" s="16"/>
      <c r="F185" s="50">
        <v>4132</v>
      </c>
      <c r="G185" s="140" t="s">
        <v>194</v>
      </c>
      <c r="H185" s="140"/>
      <c r="I185" s="140"/>
      <c r="J185" s="84">
        <v>0</v>
      </c>
      <c r="K185" s="5"/>
      <c r="L185" s="116"/>
    </row>
    <row r="186" spans="2:12" s="111" customFormat="1" ht="14.25" customHeight="1" x14ac:dyDescent="0.2">
      <c r="B186" s="115"/>
      <c r="C186" s="115"/>
      <c r="D186" s="16"/>
      <c r="E186" s="16"/>
      <c r="F186" s="48">
        <v>4140</v>
      </c>
      <c r="G186" s="91" t="s">
        <v>193</v>
      </c>
      <c r="H186" s="85"/>
      <c r="I186" s="25"/>
      <c r="J186" s="91">
        <f>+SUM(J187:J203)</f>
        <v>0</v>
      </c>
      <c r="K186" s="5"/>
      <c r="L186" s="116"/>
    </row>
    <row r="187" spans="2:12" s="111" customFormat="1" ht="14.25" customHeight="1" x14ac:dyDescent="0.2">
      <c r="B187" s="115"/>
      <c r="C187" s="115"/>
      <c r="D187" s="16"/>
      <c r="E187" s="16"/>
      <c r="F187" s="50">
        <v>4141</v>
      </c>
      <c r="G187" s="25" t="s">
        <v>192</v>
      </c>
      <c r="H187" s="25"/>
      <c r="I187" s="25"/>
      <c r="J187" s="25">
        <v>0</v>
      </c>
      <c r="K187" s="5"/>
      <c r="L187" s="116"/>
    </row>
    <row r="188" spans="2:12" s="111" customFormat="1" ht="14.25" customHeight="1" x14ac:dyDescent="0.2">
      <c r="B188" s="115"/>
      <c r="C188" s="115"/>
      <c r="D188" s="16"/>
      <c r="E188" s="16"/>
      <c r="F188" s="50">
        <v>4143</v>
      </c>
      <c r="G188" s="25" t="s">
        <v>191</v>
      </c>
      <c r="H188" s="25"/>
      <c r="I188" s="25"/>
      <c r="J188" s="25">
        <v>0</v>
      </c>
      <c r="K188" s="5"/>
      <c r="L188" s="116"/>
    </row>
    <row r="189" spans="2:12" s="111" customFormat="1" ht="14.25" customHeight="1" x14ac:dyDescent="0.2">
      <c r="B189" s="115"/>
      <c r="C189" s="115"/>
      <c r="D189" s="16"/>
      <c r="E189" s="16"/>
      <c r="F189" s="50">
        <v>4144</v>
      </c>
      <c r="G189" s="25" t="s">
        <v>178</v>
      </c>
      <c r="H189" s="25"/>
      <c r="I189" s="50"/>
      <c r="J189" s="25">
        <v>0</v>
      </c>
      <c r="K189" s="5"/>
      <c r="L189" s="116"/>
    </row>
    <row r="190" spans="2:12" s="111" customFormat="1" ht="14.25" customHeight="1" x14ac:dyDescent="0.2">
      <c r="B190" s="115"/>
      <c r="C190" s="115"/>
      <c r="D190" s="16"/>
      <c r="E190" s="16"/>
      <c r="F190" s="50">
        <v>4145</v>
      </c>
      <c r="G190" s="25" t="s">
        <v>190</v>
      </c>
      <c r="H190" s="25"/>
      <c r="I190" s="50"/>
      <c r="J190" s="25">
        <v>0</v>
      </c>
      <c r="K190" s="5"/>
      <c r="L190" s="116"/>
    </row>
    <row r="191" spans="2:12" s="111" customFormat="1" ht="14.25" customHeight="1" x14ac:dyDescent="0.2">
      <c r="B191" s="115"/>
      <c r="C191" s="115"/>
      <c r="D191" s="16"/>
      <c r="E191" s="16"/>
      <c r="F191" s="50">
        <v>4149</v>
      </c>
      <c r="G191" s="25" t="s">
        <v>189</v>
      </c>
      <c r="H191" s="25"/>
      <c r="I191" s="50"/>
      <c r="J191" s="25">
        <v>0</v>
      </c>
    </row>
    <row r="192" spans="2:12" s="111" customFormat="1" ht="14.25" customHeight="1" x14ac:dyDescent="0.2">
      <c r="B192" s="115"/>
      <c r="C192" s="115"/>
      <c r="D192" s="16"/>
      <c r="E192" s="16"/>
      <c r="F192" s="50">
        <v>4150</v>
      </c>
      <c r="G192" s="25" t="s">
        <v>188</v>
      </c>
      <c r="H192" s="25"/>
      <c r="I192" s="50"/>
      <c r="J192" s="25">
        <v>0</v>
      </c>
      <c r="K192" s="5"/>
      <c r="L192" s="116"/>
    </row>
    <row r="193" spans="2:12" s="111" customFormat="1" ht="14.25" customHeight="1" x14ac:dyDescent="0.2">
      <c r="B193" s="115"/>
      <c r="C193" s="115"/>
      <c r="D193" s="16"/>
      <c r="E193" s="16"/>
      <c r="F193" s="50">
        <v>4151</v>
      </c>
      <c r="G193" s="25" t="s">
        <v>187</v>
      </c>
      <c r="H193" s="25"/>
      <c r="I193" s="50"/>
      <c r="J193" s="25">
        <v>0</v>
      </c>
      <c r="K193" s="5"/>
      <c r="L193" s="116"/>
    </row>
    <row r="194" spans="2:12" s="111" customFormat="1" ht="29.25" customHeight="1" x14ac:dyDescent="0.2">
      <c r="B194" s="115"/>
      <c r="C194" s="115"/>
      <c r="D194" s="16"/>
      <c r="E194" s="16"/>
      <c r="F194" s="50">
        <v>4154</v>
      </c>
      <c r="G194" s="140" t="s">
        <v>186</v>
      </c>
      <c r="H194" s="140"/>
      <c r="I194" s="140"/>
      <c r="J194" s="25">
        <v>0</v>
      </c>
      <c r="K194" s="5"/>
      <c r="L194" s="116"/>
    </row>
    <row r="195" spans="2:12" s="111" customFormat="1" ht="14.25" customHeight="1" x14ac:dyDescent="0.2">
      <c r="B195" s="115"/>
      <c r="C195" s="115"/>
      <c r="D195" s="16"/>
      <c r="E195" s="16"/>
      <c r="F195" s="50">
        <v>4160</v>
      </c>
      <c r="G195" s="25" t="s">
        <v>185</v>
      </c>
      <c r="H195" s="25"/>
      <c r="I195" s="50"/>
      <c r="J195" s="25">
        <v>0</v>
      </c>
      <c r="K195" s="5"/>
      <c r="L195" s="116"/>
    </row>
    <row r="196" spans="2:12" s="111" customFormat="1" ht="14.25" customHeight="1" x14ac:dyDescent="0.2">
      <c r="B196" s="115"/>
      <c r="C196" s="115"/>
      <c r="D196" s="16"/>
      <c r="E196" s="16"/>
      <c r="F196" s="50">
        <v>4161</v>
      </c>
      <c r="G196" s="25" t="s">
        <v>184</v>
      </c>
      <c r="H196" s="25"/>
      <c r="I196" s="50"/>
      <c r="J196" s="25">
        <v>0</v>
      </c>
      <c r="K196" s="5"/>
      <c r="L196" s="116"/>
    </row>
    <row r="197" spans="2:12" s="111" customFormat="1" ht="14.25" customHeight="1" x14ac:dyDescent="0.2">
      <c r="B197" s="115"/>
      <c r="C197" s="115"/>
      <c r="D197" s="16"/>
      <c r="E197" s="16"/>
      <c r="F197" s="50">
        <v>4162</v>
      </c>
      <c r="G197" s="25" t="s">
        <v>183</v>
      </c>
      <c r="H197" s="25"/>
      <c r="I197" s="50"/>
      <c r="J197" s="25">
        <v>0</v>
      </c>
      <c r="K197" s="5"/>
      <c r="L197" s="116"/>
    </row>
    <row r="198" spans="2:12" s="111" customFormat="1" ht="14.25" customHeight="1" x14ac:dyDescent="0.2">
      <c r="B198" s="115"/>
      <c r="C198" s="115"/>
      <c r="D198" s="16"/>
      <c r="E198" s="16"/>
      <c r="F198" s="50">
        <v>4163</v>
      </c>
      <c r="G198" s="25" t="s">
        <v>182</v>
      </c>
      <c r="H198" s="25"/>
      <c r="I198" s="50"/>
      <c r="J198" s="25">
        <v>0</v>
      </c>
      <c r="K198" s="5"/>
      <c r="L198" s="116"/>
    </row>
    <row r="199" spans="2:12" s="111" customFormat="1" ht="14.25" customHeight="1" x14ac:dyDescent="0.2">
      <c r="B199" s="115"/>
      <c r="C199" s="115"/>
      <c r="D199" s="16"/>
      <c r="E199" s="16"/>
      <c r="F199" s="50">
        <v>4164</v>
      </c>
      <c r="G199" s="140" t="s">
        <v>181</v>
      </c>
      <c r="H199" s="140"/>
      <c r="I199" s="140"/>
      <c r="J199" s="25">
        <v>0</v>
      </c>
      <c r="K199" s="5"/>
      <c r="L199" s="116"/>
    </row>
    <row r="200" spans="2:12" s="111" customFormat="1" ht="14.25" customHeight="1" x14ac:dyDescent="0.2">
      <c r="B200" s="115"/>
      <c r="C200" s="115"/>
      <c r="D200" s="16"/>
      <c r="E200" s="16"/>
      <c r="F200" s="50">
        <v>4165</v>
      </c>
      <c r="G200" s="140" t="s">
        <v>180</v>
      </c>
      <c r="H200" s="140"/>
      <c r="I200" s="140"/>
      <c r="J200" s="25">
        <v>0</v>
      </c>
      <c r="K200" s="5"/>
      <c r="L200" s="116"/>
    </row>
    <row r="201" spans="2:12" s="111" customFormat="1" ht="30.75" customHeight="1" x14ac:dyDescent="0.2">
      <c r="B201" s="115"/>
      <c r="C201" s="115"/>
      <c r="D201" s="16"/>
      <c r="E201" s="16"/>
      <c r="F201" s="50">
        <v>4166</v>
      </c>
      <c r="G201" s="140" t="s">
        <v>179</v>
      </c>
      <c r="H201" s="140"/>
      <c r="I201" s="140"/>
      <c r="J201" s="25">
        <v>0</v>
      </c>
      <c r="K201" s="5"/>
      <c r="L201" s="116"/>
    </row>
    <row r="202" spans="2:12" s="111" customFormat="1" ht="14.25" customHeight="1" x14ac:dyDescent="0.2">
      <c r="B202" s="115"/>
      <c r="C202" s="115"/>
      <c r="D202" s="16"/>
      <c r="E202" s="16"/>
      <c r="F202" s="50">
        <v>4168</v>
      </c>
      <c r="G202" s="140" t="s">
        <v>178</v>
      </c>
      <c r="H202" s="140"/>
      <c r="I202" s="141"/>
      <c r="J202" s="25">
        <v>0</v>
      </c>
      <c r="K202" s="5"/>
      <c r="L202" s="116"/>
    </row>
    <row r="203" spans="2:12" s="111" customFormat="1" ht="12" customHeight="1" x14ac:dyDescent="0.2">
      <c r="B203" s="115"/>
      <c r="C203" s="115"/>
      <c r="D203" s="16"/>
      <c r="E203" s="16"/>
      <c r="F203" s="50">
        <v>4169</v>
      </c>
      <c r="G203" s="140" t="s">
        <v>177</v>
      </c>
      <c r="H203" s="140"/>
      <c r="I203" s="140"/>
      <c r="J203" s="25">
        <v>0</v>
      </c>
      <c r="K203" s="5"/>
      <c r="L203" s="116"/>
    </row>
    <row r="204" spans="2:12" s="111" customFormat="1" ht="20.100000000000001" customHeight="1" x14ac:dyDescent="0.2">
      <c r="B204" s="115"/>
      <c r="C204" s="115"/>
      <c r="D204" s="16"/>
      <c r="E204" s="16"/>
      <c r="F204" s="48">
        <v>4170</v>
      </c>
      <c r="G204" s="130" t="s">
        <v>176</v>
      </c>
      <c r="H204" s="130"/>
      <c r="I204" s="141"/>
      <c r="J204" s="91">
        <f>+SUM(J205:J212)</f>
        <v>142800</v>
      </c>
      <c r="K204" s="5"/>
      <c r="L204" s="116"/>
    </row>
    <row r="205" spans="2:12" s="111" customFormat="1" ht="17.25" customHeight="1" x14ac:dyDescent="0.2">
      <c r="B205" s="115"/>
      <c r="C205" s="115"/>
      <c r="D205" s="16"/>
      <c r="E205" s="16"/>
      <c r="F205" s="50">
        <v>4171</v>
      </c>
      <c r="G205" s="140" t="s">
        <v>175</v>
      </c>
      <c r="H205" s="140"/>
      <c r="I205" s="140"/>
      <c r="J205" s="25">
        <v>0</v>
      </c>
      <c r="K205" s="5"/>
      <c r="L205" s="116"/>
    </row>
    <row r="206" spans="2:12" s="111" customFormat="1" ht="21.75" customHeight="1" x14ac:dyDescent="0.2">
      <c r="B206" s="115"/>
      <c r="C206" s="115"/>
      <c r="D206" s="16"/>
      <c r="E206" s="16"/>
      <c r="F206" s="50">
        <v>4172</v>
      </c>
      <c r="G206" s="140" t="s">
        <v>174</v>
      </c>
      <c r="H206" s="140"/>
      <c r="I206" s="140"/>
      <c r="J206" s="25">
        <v>0</v>
      </c>
      <c r="K206" s="5"/>
      <c r="L206" s="116"/>
    </row>
    <row r="207" spans="2:12" s="111" customFormat="1" ht="27" customHeight="1" x14ac:dyDescent="0.2">
      <c r="B207" s="115"/>
      <c r="C207" s="115"/>
      <c r="D207" s="16"/>
      <c r="E207" s="16"/>
      <c r="F207" s="50">
        <v>4173</v>
      </c>
      <c r="G207" s="140" t="s">
        <v>173</v>
      </c>
      <c r="H207" s="140"/>
      <c r="I207" s="140"/>
      <c r="J207" s="25">
        <v>142800</v>
      </c>
      <c r="K207" s="5"/>
      <c r="L207" s="116"/>
    </row>
    <row r="208" spans="2:12" s="111" customFormat="1" ht="34.5" customHeight="1" x14ac:dyDescent="0.2">
      <c r="B208" s="115"/>
      <c r="C208" s="115"/>
      <c r="D208" s="16"/>
      <c r="E208" s="16"/>
      <c r="F208" s="50">
        <v>4174</v>
      </c>
      <c r="G208" s="140" t="s">
        <v>172</v>
      </c>
      <c r="H208" s="140"/>
      <c r="I208" s="140"/>
      <c r="J208" s="25">
        <v>0</v>
      </c>
      <c r="K208" s="5"/>
      <c r="L208" s="116"/>
    </row>
    <row r="209" spans="2:14" s="111" customFormat="1" ht="27.75" customHeight="1" x14ac:dyDescent="0.2">
      <c r="B209" s="115"/>
      <c r="C209" s="115"/>
      <c r="D209" s="16"/>
      <c r="E209" s="16"/>
      <c r="F209" s="50">
        <v>4175</v>
      </c>
      <c r="G209" s="140" t="s">
        <v>171</v>
      </c>
      <c r="H209" s="140"/>
      <c r="I209" s="140"/>
      <c r="J209" s="25">
        <v>0</v>
      </c>
      <c r="K209" s="5"/>
      <c r="L209" s="116"/>
    </row>
    <row r="210" spans="2:14" s="111" customFormat="1" ht="30.75" customHeight="1" x14ac:dyDescent="0.2">
      <c r="B210" s="115"/>
      <c r="C210" s="115"/>
      <c r="D210" s="16"/>
      <c r="E210" s="16"/>
      <c r="F210" s="50">
        <v>4176</v>
      </c>
      <c r="G210" s="140" t="s">
        <v>170</v>
      </c>
      <c r="H210" s="140"/>
      <c r="I210" s="140"/>
      <c r="J210" s="25">
        <v>0</v>
      </c>
      <c r="K210" s="5"/>
      <c r="L210" s="116"/>
    </row>
    <row r="211" spans="2:14" s="111" customFormat="1" ht="26.25" customHeight="1" x14ac:dyDescent="0.2">
      <c r="B211" s="115"/>
      <c r="C211" s="115"/>
      <c r="D211" s="16"/>
      <c r="E211" s="16"/>
      <c r="F211" s="50">
        <v>4177</v>
      </c>
      <c r="G211" s="140" t="s">
        <v>169</v>
      </c>
      <c r="H211" s="140"/>
      <c r="I211" s="140"/>
      <c r="J211" s="25">
        <v>0</v>
      </c>
      <c r="K211" s="5"/>
      <c r="L211" s="116"/>
    </row>
    <row r="212" spans="2:14" s="111" customFormat="1" ht="30" customHeight="1" x14ac:dyDescent="0.2">
      <c r="B212" s="115"/>
      <c r="C212" s="115"/>
      <c r="D212" s="16"/>
      <c r="E212" s="16"/>
      <c r="F212" s="50">
        <v>4178</v>
      </c>
      <c r="G212" s="140" t="s">
        <v>168</v>
      </c>
      <c r="H212" s="140"/>
      <c r="I212" s="140"/>
      <c r="J212" s="25">
        <v>0</v>
      </c>
      <c r="K212" s="5"/>
      <c r="L212" s="116"/>
    </row>
    <row r="213" spans="2:14" s="111" customFormat="1" ht="14.25" customHeight="1" x14ac:dyDescent="0.2"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2:14" s="134" customFormat="1" ht="14.25" customHeight="1" x14ac:dyDescent="0.2">
      <c r="B214" s="3"/>
      <c r="C214" s="3"/>
      <c r="D214" s="5"/>
      <c r="E214" s="5"/>
      <c r="F214" s="4"/>
      <c r="G214" s="1"/>
      <c r="H214" s="139"/>
      <c r="I214" s="138"/>
      <c r="J214" s="137"/>
      <c r="K214" s="136"/>
      <c r="L214" s="135"/>
    </row>
    <row r="215" spans="2:14" ht="29.25" customHeight="1" x14ac:dyDescent="0.2">
      <c r="B215" s="93">
        <v>8</v>
      </c>
      <c r="C215" s="9"/>
      <c r="D215" s="9"/>
      <c r="E215" s="133" t="s">
        <v>167</v>
      </c>
      <c r="F215" s="133"/>
      <c r="G215" s="133"/>
      <c r="H215" s="133"/>
      <c r="I215" s="133"/>
      <c r="J215" s="133"/>
      <c r="K215" s="5"/>
    </row>
    <row r="216" spans="2:14" ht="14.25" customHeight="1" x14ac:dyDescent="0.2">
      <c r="C216" s="9"/>
      <c r="D216" s="16"/>
      <c r="E216" s="16"/>
      <c r="F216" s="14" t="s">
        <v>11</v>
      </c>
      <c r="G216" s="15" t="s">
        <v>10</v>
      </c>
      <c r="H216" s="15"/>
      <c r="I216" s="15"/>
      <c r="J216" s="92" t="s">
        <v>61</v>
      </c>
      <c r="K216" s="5"/>
    </row>
    <row r="217" spans="2:14" ht="47.25" customHeight="1" x14ac:dyDescent="0.2">
      <c r="C217" s="9"/>
      <c r="D217" s="16"/>
      <c r="E217" s="16"/>
      <c r="F217" s="14">
        <v>42000</v>
      </c>
      <c r="G217" s="132" t="s">
        <v>166</v>
      </c>
      <c r="H217" s="132"/>
      <c r="I217" s="132"/>
      <c r="J217" s="131">
        <f>+J218+J224</f>
        <v>267969977.22</v>
      </c>
      <c r="K217" s="5"/>
    </row>
    <row r="218" spans="2:14" ht="33.75" customHeight="1" x14ac:dyDescent="0.2">
      <c r="C218" s="9"/>
      <c r="D218" s="16"/>
      <c r="E218" s="16"/>
      <c r="F218" s="48">
        <v>4210</v>
      </c>
      <c r="G218" s="130" t="s">
        <v>165</v>
      </c>
      <c r="H218" s="130"/>
      <c r="I218" s="130"/>
      <c r="J218" s="117">
        <f>+SUM(J219:J222)</f>
        <v>169763026.59999999</v>
      </c>
      <c r="K218" s="5"/>
      <c r="L218" s="128">
        <v>169763026.59999999</v>
      </c>
      <c r="M218" s="127" t="s">
        <v>14</v>
      </c>
      <c r="N218" s="126">
        <f>+J218-L218</f>
        <v>0</v>
      </c>
    </row>
    <row r="219" spans="2:14" ht="14.25" customHeight="1" x14ac:dyDescent="0.2">
      <c r="C219" s="9"/>
      <c r="D219" s="16"/>
      <c r="E219" s="16"/>
      <c r="F219" s="50">
        <v>4211</v>
      </c>
      <c r="G219" s="25" t="s">
        <v>130</v>
      </c>
      <c r="H219" s="85"/>
      <c r="I219" s="85"/>
      <c r="J219" s="84">
        <v>0</v>
      </c>
      <c r="K219" s="5"/>
    </row>
    <row r="220" spans="2:14" ht="14.25" customHeight="1" x14ac:dyDescent="0.2">
      <c r="C220" s="9"/>
      <c r="D220" s="16"/>
      <c r="E220" s="16"/>
      <c r="F220" s="50">
        <v>4212</v>
      </c>
      <c r="G220" s="25" t="s">
        <v>122</v>
      </c>
      <c r="H220" s="85"/>
      <c r="I220" s="85"/>
      <c r="J220" s="84">
        <v>169763026.59999999</v>
      </c>
      <c r="K220" s="5"/>
    </row>
    <row r="221" spans="2:14" ht="14.25" customHeight="1" x14ac:dyDescent="0.2">
      <c r="C221" s="9"/>
      <c r="D221" s="16"/>
      <c r="E221" s="16"/>
      <c r="F221" s="50">
        <v>4213</v>
      </c>
      <c r="G221" s="25" t="s">
        <v>164</v>
      </c>
      <c r="H221" s="85"/>
      <c r="I221" s="85"/>
      <c r="J221" s="84">
        <v>0</v>
      </c>
      <c r="K221" s="5"/>
    </row>
    <row r="222" spans="2:14" ht="14.25" customHeight="1" x14ac:dyDescent="0.2">
      <c r="C222" s="9"/>
      <c r="D222" s="16"/>
      <c r="E222" s="16"/>
      <c r="F222" s="50">
        <v>4214</v>
      </c>
      <c r="G222" s="25" t="s">
        <v>163</v>
      </c>
      <c r="H222" s="85"/>
      <c r="I222" s="85"/>
      <c r="J222" s="84">
        <v>0</v>
      </c>
      <c r="K222" s="5"/>
    </row>
    <row r="223" spans="2:14" ht="14.25" customHeight="1" x14ac:dyDescent="0.2">
      <c r="C223" s="9"/>
      <c r="D223" s="16"/>
      <c r="E223" s="16"/>
      <c r="F223" s="50">
        <v>4215</v>
      </c>
      <c r="G223" s="25" t="s">
        <v>162</v>
      </c>
      <c r="H223" s="85"/>
      <c r="I223" s="85"/>
      <c r="J223" s="84">
        <v>0</v>
      </c>
      <c r="K223" s="5"/>
    </row>
    <row r="224" spans="2:14" ht="14.25" customHeight="1" x14ac:dyDescent="0.2">
      <c r="C224" s="9"/>
      <c r="D224" s="16"/>
      <c r="E224" s="16"/>
      <c r="F224" s="48">
        <v>4220</v>
      </c>
      <c r="G224" s="91" t="s">
        <v>161</v>
      </c>
      <c r="H224" s="85"/>
      <c r="I224" s="85"/>
      <c r="J224" s="129">
        <f>+J225</f>
        <v>98206950.620000005</v>
      </c>
      <c r="K224" s="5"/>
      <c r="L224" s="128">
        <v>98206950.620000005</v>
      </c>
      <c r="M224" s="127" t="s">
        <v>14</v>
      </c>
      <c r="N224" s="126">
        <f>+J224-L224</f>
        <v>0</v>
      </c>
    </row>
    <row r="225" spans="3:14" ht="14.25" customHeight="1" x14ac:dyDescent="0.2">
      <c r="C225" s="9"/>
      <c r="D225" s="8"/>
      <c r="E225" s="8"/>
      <c r="F225" s="50">
        <v>4221</v>
      </c>
      <c r="G225" s="25" t="s">
        <v>160</v>
      </c>
      <c r="H225" s="85"/>
      <c r="I225" s="85"/>
      <c r="J225" s="84">
        <v>98206950.620000005</v>
      </c>
      <c r="L225" s="1"/>
    </row>
    <row r="226" spans="3:14" ht="14.25" customHeight="1" x14ac:dyDescent="0.2">
      <c r="C226" s="9"/>
      <c r="D226" s="8"/>
      <c r="E226" s="8"/>
      <c r="F226" s="50">
        <v>4223</v>
      </c>
      <c r="G226" s="25" t="s">
        <v>134</v>
      </c>
      <c r="H226" s="85"/>
      <c r="I226" s="85"/>
      <c r="J226" s="84">
        <v>0</v>
      </c>
      <c r="L226" s="1"/>
    </row>
    <row r="227" spans="3:14" ht="14.25" customHeight="1" x14ac:dyDescent="0.2">
      <c r="C227" s="9"/>
      <c r="D227" s="8"/>
      <c r="E227" s="8"/>
      <c r="F227" s="50">
        <v>4225</v>
      </c>
      <c r="G227" s="25" t="s">
        <v>132</v>
      </c>
      <c r="H227" s="85"/>
      <c r="I227" s="85"/>
      <c r="J227" s="84">
        <v>0</v>
      </c>
      <c r="L227" s="1"/>
    </row>
    <row r="228" spans="3:14" ht="14.25" customHeight="1" x14ac:dyDescent="0.2">
      <c r="C228" s="9"/>
      <c r="D228" s="8"/>
      <c r="E228" s="8"/>
      <c r="F228" s="50">
        <v>4227</v>
      </c>
      <c r="G228" s="25" t="s">
        <v>159</v>
      </c>
      <c r="H228" s="85"/>
      <c r="I228" s="85"/>
      <c r="J228" s="84">
        <v>0</v>
      </c>
      <c r="L228" s="1"/>
    </row>
    <row r="229" spans="3:14" ht="14.25" customHeight="1" x14ac:dyDescent="0.2">
      <c r="G229" s="125"/>
      <c r="H229" s="124"/>
      <c r="I229" s="124"/>
      <c r="J229" s="123"/>
      <c r="L229" s="1"/>
    </row>
    <row r="230" spans="3:14" ht="14.25" customHeight="1" x14ac:dyDescent="0.2">
      <c r="F230" s="122"/>
      <c r="G230" s="122"/>
      <c r="H230" s="122"/>
      <c r="I230" s="122"/>
      <c r="J230" s="122"/>
      <c r="K230" s="5"/>
    </row>
    <row r="231" spans="3:14" ht="14.25" customHeight="1" x14ac:dyDescent="0.2">
      <c r="C231" s="9"/>
      <c r="D231" s="9"/>
      <c r="E231" s="13" t="s">
        <v>158</v>
      </c>
      <c r="F231" s="13"/>
      <c r="G231" s="13"/>
      <c r="H231" s="13"/>
      <c r="I231" s="13"/>
      <c r="J231" s="13"/>
      <c r="K231" s="5"/>
    </row>
    <row r="232" spans="3:14" ht="14.25" customHeight="1" x14ac:dyDescent="0.2">
      <c r="C232" s="9"/>
      <c r="D232" s="16"/>
      <c r="E232" s="16"/>
      <c r="F232" s="14" t="s">
        <v>11</v>
      </c>
      <c r="G232" s="15" t="s">
        <v>10</v>
      </c>
      <c r="H232" s="15"/>
      <c r="I232" s="15"/>
      <c r="J232" s="92" t="s">
        <v>61</v>
      </c>
      <c r="K232" s="5"/>
    </row>
    <row r="233" spans="3:14" ht="14.25" customHeight="1" x14ac:dyDescent="0.2">
      <c r="C233" s="9"/>
      <c r="D233" s="16"/>
      <c r="E233" s="16"/>
      <c r="F233" s="48">
        <v>4300</v>
      </c>
      <c r="G233" s="91" t="s">
        <v>157</v>
      </c>
      <c r="H233" s="118"/>
      <c r="I233" s="85"/>
      <c r="J233" s="117">
        <f>+J237+J243+J245+J247</f>
        <v>3465484.98</v>
      </c>
      <c r="K233" s="5"/>
      <c r="L233" s="121">
        <v>3465484.98</v>
      </c>
      <c r="M233" s="120" t="s">
        <v>14</v>
      </c>
      <c r="N233" s="119">
        <f>+J233-L233</f>
        <v>0</v>
      </c>
    </row>
    <row r="234" spans="3:14" ht="14.25" customHeight="1" x14ac:dyDescent="0.2">
      <c r="C234" s="9"/>
      <c r="D234" s="16"/>
      <c r="E234" s="16"/>
      <c r="F234" s="50">
        <v>4310</v>
      </c>
      <c r="G234" s="25" t="s">
        <v>74</v>
      </c>
      <c r="H234" s="85"/>
      <c r="I234" s="85"/>
      <c r="J234" s="84">
        <v>0</v>
      </c>
      <c r="K234" s="5"/>
    </row>
    <row r="235" spans="3:14" ht="14.25" customHeight="1" x14ac:dyDescent="0.2">
      <c r="C235" s="9"/>
      <c r="D235" s="16"/>
      <c r="E235" s="16"/>
      <c r="F235" s="50">
        <v>4311</v>
      </c>
      <c r="G235" s="25" t="s">
        <v>156</v>
      </c>
      <c r="H235" s="85"/>
      <c r="I235" s="85"/>
      <c r="J235" s="84">
        <v>0</v>
      </c>
      <c r="K235" s="5"/>
    </row>
    <row r="236" spans="3:14" ht="14.25" customHeight="1" x14ac:dyDescent="0.2">
      <c r="C236" s="9"/>
      <c r="D236" s="16"/>
      <c r="E236" s="16"/>
      <c r="F236" s="50">
        <v>4319</v>
      </c>
      <c r="G236" s="25" t="s">
        <v>155</v>
      </c>
      <c r="H236" s="85"/>
      <c r="I236" s="85"/>
      <c r="J236" s="84">
        <v>0</v>
      </c>
      <c r="K236" s="5"/>
    </row>
    <row r="237" spans="3:14" ht="14.25" customHeight="1" x14ac:dyDescent="0.2">
      <c r="C237" s="9"/>
      <c r="D237" s="16"/>
      <c r="E237" s="16"/>
      <c r="F237" s="48">
        <v>4320</v>
      </c>
      <c r="G237" s="91" t="s">
        <v>154</v>
      </c>
      <c r="H237" s="118"/>
      <c r="I237" s="118"/>
      <c r="J237" s="117">
        <f>+SUM(J238:J242)</f>
        <v>0</v>
      </c>
      <c r="K237" s="5"/>
    </row>
    <row r="238" spans="3:14" ht="14.25" customHeight="1" x14ac:dyDescent="0.2">
      <c r="C238" s="9"/>
      <c r="D238" s="16"/>
      <c r="E238" s="16"/>
      <c r="F238" s="50">
        <v>4321</v>
      </c>
      <c r="G238" s="25" t="s">
        <v>153</v>
      </c>
      <c r="H238" s="85"/>
      <c r="I238" s="85"/>
      <c r="J238" s="84">
        <v>0</v>
      </c>
      <c r="K238" s="5"/>
    </row>
    <row r="239" spans="3:14" ht="14.25" customHeight="1" x14ac:dyDescent="0.2">
      <c r="C239" s="9"/>
      <c r="D239" s="16"/>
      <c r="E239" s="16"/>
      <c r="F239" s="50">
        <v>4322</v>
      </c>
      <c r="G239" s="25" t="s">
        <v>152</v>
      </c>
      <c r="H239" s="85"/>
      <c r="I239" s="85"/>
      <c r="J239" s="84">
        <v>0</v>
      </c>
      <c r="K239" s="5"/>
    </row>
    <row r="240" spans="3:14" ht="14.25" customHeight="1" x14ac:dyDescent="0.2">
      <c r="C240" s="9"/>
      <c r="D240" s="16"/>
      <c r="E240" s="16"/>
      <c r="F240" s="50">
        <v>4323</v>
      </c>
      <c r="G240" s="25" t="s">
        <v>151</v>
      </c>
      <c r="H240" s="85"/>
      <c r="I240" s="85"/>
      <c r="J240" s="84">
        <v>0</v>
      </c>
      <c r="K240" s="5"/>
    </row>
    <row r="241" spans="3:11" ht="14.25" customHeight="1" x14ac:dyDescent="0.2">
      <c r="C241" s="9"/>
      <c r="D241" s="16"/>
      <c r="E241" s="16"/>
      <c r="F241" s="50">
        <v>4324</v>
      </c>
      <c r="G241" s="25" t="s">
        <v>150</v>
      </c>
      <c r="H241" s="85"/>
      <c r="I241" s="85"/>
      <c r="J241" s="84">
        <v>0</v>
      </c>
      <c r="K241" s="5"/>
    </row>
    <row r="242" spans="3:11" ht="14.25" customHeight="1" x14ac:dyDescent="0.2">
      <c r="C242" s="9"/>
      <c r="D242" s="16"/>
      <c r="E242" s="16"/>
      <c r="F242" s="50">
        <v>4325</v>
      </c>
      <c r="G242" s="25" t="s">
        <v>149</v>
      </c>
      <c r="H242" s="85"/>
      <c r="I242" s="85"/>
      <c r="J242" s="84">
        <v>0</v>
      </c>
      <c r="K242" s="5"/>
    </row>
    <row r="243" spans="3:11" ht="14.25" customHeight="1" x14ac:dyDescent="0.2">
      <c r="C243" s="9"/>
      <c r="D243" s="16"/>
      <c r="E243" s="16"/>
      <c r="F243" s="48">
        <v>4330</v>
      </c>
      <c r="G243" s="91" t="s">
        <v>72</v>
      </c>
      <c r="H243" s="118"/>
      <c r="I243" s="118"/>
      <c r="J243" s="117">
        <f>+SUM(J244:J245)</f>
        <v>0</v>
      </c>
      <c r="K243" s="5"/>
    </row>
    <row r="244" spans="3:11" ht="14.25" customHeight="1" x14ac:dyDescent="0.2">
      <c r="C244" s="9"/>
      <c r="D244" s="16"/>
      <c r="E244" s="16"/>
      <c r="F244" s="50">
        <v>4331</v>
      </c>
      <c r="G244" s="25" t="s">
        <v>72</v>
      </c>
      <c r="H244" s="85"/>
      <c r="I244" s="85"/>
      <c r="J244" s="84">
        <v>0</v>
      </c>
      <c r="K244" s="5"/>
    </row>
    <row r="245" spans="3:11" ht="14.25" customHeight="1" x14ac:dyDescent="0.2">
      <c r="C245" s="9"/>
      <c r="D245" s="16"/>
      <c r="E245" s="16"/>
      <c r="F245" s="48">
        <v>4340</v>
      </c>
      <c r="G245" s="91" t="s">
        <v>71</v>
      </c>
      <c r="H245" s="118"/>
      <c r="I245" s="118"/>
      <c r="J245" s="117">
        <v>0</v>
      </c>
      <c r="K245" s="5"/>
    </row>
    <row r="246" spans="3:11" ht="14.25" customHeight="1" x14ac:dyDescent="0.2">
      <c r="C246" s="9"/>
      <c r="D246" s="16"/>
      <c r="E246" s="16"/>
      <c r="F246" s="50">
        <v>4341</v>
      </c>
      <c r="G246" s="25" t="s">
        <v>71</v>
      </c>
      <c r="H246" s="85"/>
      <c r="I246" s="85"/>
      <c r="J246" s="84">
        <v>0</v>
      </c>
      <c r="K246" s="5"/>
    </row>
    <row r="247" spans="3:11" ht="14.25" customHeight="1" x14ac:dyDescent="0.2">
      <c r="C247" s="9"/>
      <c r="D247" s="16"/>
      <c r="E247" s="16"/>
      <c r="F247" s="48">
        <v>4390</v>
      </c>
      <c r="G247" s="91" t="s">
        <v>70</v>
      </c>
      <c r="H247" s="118"/>
      <c r="I247" s="118"/>
      <c r="J247" s="117">
        <f>+SUM(J248:J254)</f>
        <v>3465484.98</v>
      </c>
      <c r="K247" s="5"/>
    </row>
    <row r="248" spans="3:11" ht="14.25" customHeight="1" x14ac:dyDescent="0.2">
      <c r="C248" s="9"/>
      <c r="D248" s="16"/>
      <c r="E248" s="16"/>
      <c r="F248" s="50">
        <v>4392</v>
      </c>
      <c r="G248" s="25" t="s">
        <v>148</v>
      </c>
      <c r="H248" s="85"/>
      <c r="I248" s="85"/>
      <c r="J248" s="84">
        <v>0</v>
      </c>
      <c r="K248" s="5"/>
    </row>
    <row r="249" spans="3:11" ht="14.25" customHeight="1" x14ac:dyDescent="0.2">
      <c r="C249" s="9"/>
      <c r="D249" s="16"/>
      <c r="E249" s="16"/>
      <c r="F249" s="50">
        <v>4393</v>
      </c>
      <c r="G249" s="25" t="s">
        <v>147</v>
      </c>
      <c r="H249" s="85"/>
      <c r="I249" s="85"/>
      <c r="J249" s="84">
        <v>0</v>
      </c>
      <c r="K249" s="5"/>
    </row>
    <row r="250" spans="3:11" ht="14.25" customHeight="1" x14ac:dyDescent="0.2">
      <c r="C250" s="9"/>
      <c r="D250" s="16"/>
      <c r="E250" s="16"/>
      <c r="F250" s="50">
        <v>4394</v>
      </c>
      <c r="G250" s="25" t="s">
        <v>146</v>
      </c>
      <c r="H250" s="85"/>
      <c r="I250" s="85"/>
      <c r="J250" s="84">
        <v>0</v>
      </c>
      <c r="K250" s="5"/>
    </row>
    <row r="251" spans="3:11" ht="14.25" customHeight="1" x14ac:dyDescent="0.2">
      <c r="C251" s="9"/>
      <c r="D251" s="16"/>
      <c r="E251" s="16"/>
      <c r="F251" s="50">
        <v>4395</v>
      </c>
      <c r="G251" s="25" t="s">
        <v>145</v>
      </c>
      <c r="H251" s="85"/>
      <c r="I251" s="85"/>
      <c r="J251" s="84">
        <v>0</v>
      </c>
      <c r="K251" s="5"/>
    </row>
    <row r="252" spans="3:11" ht="14.25" customHeight="1" x14ac:dyDescent="0.2">
      <c r="C252" s="9"/>
      <c r="D252" s="16"/>
      <c r="E252" s="16"/>
      <c r="F252" s="50">
        <v>4396</v>
      </c>
      <c r="G252" s="25" t="s">
        <v>144</v>
      </c>
      <c r="H252" s="85"/>
      <c r="I252" s="85"/>
      <c r="J252" s="84">
        <v>0</v>
      </c>
      <c r="K252" s="5"/>
    </row>
    <row r="253" spans="3:11" ht="14.25" customHeight="1" x14ac:dyDescent="0.2">
      <c r="C253" s="9"/>
      <c r="D253" s="16"/>
      <c r="E253" s="16"/>
      <c r="F253" s="50">
        <v>4397</v>
      </c>
      <c r="G253" s="25" t="s">
        <v>143</v>
      </c>
      <c r="H253" s="85"/>
      <c r="I253" s="85"/>
      <c r="J253" s="84">
        <v>0</v>
      </c>
      <c r="K253" s="5"/>
    </row>
    <row r="254" spans="3:11" ht="14.25" customHeight="1" x14ac:dyDescent="0.2">
      <c r="C254" s="9"/>
      <c r="D254" s="16"/>
      <c r="E254" s="16"/>
      <c r="F254" s="50">
        <v>4399</v>
      </c>
      <c r="G254" s="25" t="s">
        <v>70</v>
      </c>
      <c r="H254" s="85"/>
      <c r="I254" s="85"/>
      <c r="J254" s="84">
        <v>3465484.98</v>
      </c>
      <c r="K254" s="5"/>
    </row>
    <row r="255" spans="3:11" ht="14.25" customHeight="1" x14ac:dyDescent="0.2">
      <c r="G255" s="75"/>
      <c r="H255" s="75"/>
      <c r="I255" s="75"/>
      <c r="J255" s="30"/>
      <c r="K255" s="5"/>
    </row>
    <row r="256" spans="3:11" ht="14.25" customHeight="1" x14ac:dyDescent="0.2">
      <c r="D256" s="1"/>
      <c r="E256" s="1"/>
      <c r="F256" s="1"/>
      <c r="G256" s="1"/>
      <c r="H256" s="1"/>
      <c r="I256" s="1"/>
      <c r="J256" s="1"/>
    </row>
    <row r="257" spans="2:12" ht="14.25" customHeight="1" x14ac:dyDescent="0.2">
      <c r="C257" s="9"/>
      <c r="D257" s="102" t="s">
        <v>142</v>
      </c>
      <c r="E257" s="102"/>
      <c r="F257" s="102"/>
      <c r="G257" s="102"/>
      <c r="H257" s="102"/>
      <c r="I257" s="102"/>
      <c r="J257" s="102"/>
      <c r="K257" s="5"/>
    </row>
    <row r="258" spans="2:12" ht="14.25" customHeight="1" x14ac:dyDescent="0.2">
      <c r="B258" s="93">
        <v>9</v>
      </c>
      <c r="C258" s="9"/>
      <c r="D258" s="9"/>
      <c r="E258" s="13" t="s">
        <v>141</v>
      </c>
      <c r="F258" s="13"/>
      <c r="G258" s="13"/>
      <c r="H258" s="13"/>
      <c r="I258" s="13"/>
      <c r="J258" s="13"/>
      <c r="K258" s="5"/>
    </row>
    <row r="259" spans="2:12" ht="14.25" customHeight="1" x14ac:dyDescent="0.2">
      <c r="C259" s="9"/>
      <c r="D259" s="16"/>
      <c r="E259" s="16"/>
      <c r="F259" s="14" t="s">
        <v>11</v>
      </c>
      <c r="G259" s="15" t="s">
        <v>10</v>
      </c>
      <c r="H259" s="15"/>
      <c r="I259" s="15"/>
      <c r="J259" s="92" t="s">
        <v>61</v>
      </c>
      <c r="K259" s="5"/>
    </row>
    <row r="260" spans="2:12" ht="14.25" customHeight="1" x14ac:dyDescent="0.2">
      <c r="C260" s="9"/>
      <c r="D260" s="16"/>
      <c r="E260" s="16"/>
      <c r="F260" s="48">
        <v>5100</v>
      </c>
      <c r="G260" s="91" t="s">
        <v>140</v>
      </c>
      <c r="H260" s="85"/>
      <c r="I260" s="85"/>
      <c r="J260" s="23">
        <f>+SUM(J261:J263)</f>
        <v>264000393.71000004</v>
      </c>
      <c r="K260" s="5"/>
    </row>
    <row r="261" spans="2:12" ht="14.25" customHeight="1" x14ac:dyDescent="0.2">
      <c r="C261" s="9"/>
      <c r="D261" s="16"/>
      <c r="E261" s="16"/>
      <c r="F261" s="50">
        <v>5110</v>
      </c>
      <c r="G261" s="25" t="s">
        <v>139</v>
      </c>
      <c r="H261" s="85"/>
      <c r="I261" s="85"/>
      <c r="J261" s="84">
        <v>75522334.579999998</v>
      </c>
      <c r="K261" s="5"/>
    </row>
    <row r="262" spans="2:12" ht="14.25" customHeight="1" x14ac:dyDescent="0.2">
      <c r="C262" s="9"/>
      <c r="D262" s="16"/>
      <c r="E262" s="16"/>
      <c r="F262" s="50">
        <v>5120</v>
      </c>
      <c r="G262" s="25" t="s">
        <v>56</v>
      </c>
      <c r="H262" s="85"/>
      <c r="I262" s="85"/>
      <c r="J262" s="84">
        <v>4691347.1500000004</v>
      </c>
      <c r="K262" s="5"/>
    </row>
    <row r="263" spans="2:12" ht="14.25" customHeight="1" x14ac:dyDescent="0.2">
      <c r="C263" s="9"/>
      <c r="D263" s="16"/>
      <c r="E263" s="16"/>
      <c r="F263" s="50">
        <v>5130</v>
      </c>
      <c r="G263" s="25" t="s">
        <v>138</v>
      </c>
      <c r="H263" s="85"/>
      <c r="I263" s="85"/>
      <c r="J263" s="84">
        <v>183786711.98000002</v>
      </c>
      <c r="K263" s="5"/>
    </row>
    <row r="264" spans="2:12" ht="14.25" customHeight="1" x14ac:dyDescent="0.2">
      <c r="C264" s="9"/>
      <c r="D264" s="16"/>
      <c r="E264" s="16"/>
      <c r="F264" s="48">
        <v>5200</v>
      </c>
      <c r="G264" s="91" t="s">
        <v>137</v>
      </c>
      <c r="H264" s="85"/>
      <c r="I264" s="85"/>
      <c r="J264" s="117">
        <f>+SUM(J265:J269)</f>
        <v>113980.26</v>
      </c>
      <c r="K264" s="5"/>
    </row>
    <row r="265" spans="2:12" ht="14.25" customHeight="1" x14ac:dyDescent="0.2">
      <c r="C265" s="9"/>
      <c r="D265" s="16"/>
      <c r="E265" s="16"/>
      <c r="F265" s="50">
        <v>5210</v>
      </c>
      <c r="G265" s="25" t="s">
        <v>136</v>
      </c>
      <c r="H265" s="85"/>
      <c r="I265" s="85"/>
      <c r="J265" s="84">
        <v>0</v>
      </c>
      <c r="K265" s="5"/>
    </row>
    <row r="266" spans="2:12" ht="14.25" customHeight="1" x14ac:dyDescent="0.2">
      <c r="C266" s="9"/>
      <c r="D266" s="16"/>
      <c r="E266" s="16"/>
      <c r="F266" s="50">
        <v>5220</v>
      </c>
      <c r="G266" s="25" t="s">
        <v>135</v>
      </c>
      <c r="H266" s="85"/>
      <c r="I266" s="85"/>
      <c r="J266" s="84">
        <v>0</v>
      </c>
      <c r="K266" s="5"/>
    </row>
    <row r="267" spans="2:12" ht="14.25" customHeight="1" x14ac:dyDescent="0.2">
      <c r="C267" s="9"/>
      <c r="D267" s="16"/>
      <c r="E267" s="16"/>
      <c r="F267" s="50">
        <v>5230</v>
      </c>
      <c r="G267" s="25" t="s">
        <v>134</v>
      </c>
      <c r="H267" s="85"/>
      <c r="I267" s="85"/>
      <c r="J267" s="84">
        <v>0</v>
      </c>
      <c r="K267" s="5"/>
    </row>
    <row r="268" spans="2:12" ht="14.25" customHeight="1" x14ac:dyDescent="0.2">
      <c r="C268" s="9"/>
      <c r="D268" s="16"/>
      <c r="E268" s="16"/>
      <c r="F268" s="50">
        <v>5240</v>
      </c>
      <c r="G268" s="25" t="s">
        <v>133</v>
      </c>
      <c r="H268" s="85"/>
      <c r="I268" s="85"/>
      <c r="J268" s="84">
        <v>0</v>
      </c>
      <c r="K268" s="5"/>
    </row>
    <row r="269" spans="2:12" s="111" customFormat="1" ht="14.25" customHeight="1" x14ac:dyDescent="0.2">
      <c r="B269" s="3"/>
      <c r="C269" s="115"/>
      <c r="D269" s="16"/>
      <c r="E269" s="16"/>
      <c r="F269" s="50">
        <v>5250</v>
      </c>
      <c r="G269" s="25" t="s">
        <v>132</v>
      </c>
      <c r="H269" s="85"/>
      <c r="I269" s="85"/>
      <c r="J269" s="84">
        <v>113980.26</v>
      </c>
      <c r="K269" s="5"/>
      <c r="L269" s="116"/>
    </row>
    <row r="270" spans="2:12" s="111" customFormat="1" ht="14.25" customHeight="1" x14ac:dyDescent="0.2">
      <c r="B270" s="3"/>
      <c r="C270" s="115"/>
      <c r="D270" s="16"/>
      <c r="E270" s="16"/>
      <c r="F270" s="48">
        <v>5300</v>
      </c>
      <c r="G270" s="91" t="s">
        <v>131</v>
      </c>
      <c r="H270" s="85"/>
      <c r="I270" s="85"/>
      <c r="J270" s="117">
        <f>+SUM(J271:J272)</f>
        <v>0</v>
      </c>
      <c r="K270" s="5"/>
      <c r="L270" s="116"/>
    </row>
    <row r="271" spans="2:12" s="111" customFormat="1" ht="14.25" customHeight="1" x14ac:dyDescent="0.2">
      <c r="B271" s="3"/>
      <c r="C271" s="115"/>
      <c r="D271" s="16"/>
      <c r="E271" s="16"/>
      <c r="F271" s="50">
        <v>5310</v>
      </c>
      <c r="G271" s="25" t="s">
        <v>130</v>
      </c>
      <c r="H271" s="85"/>
      <c r="I271" s="85"/>
      <c r="J271" s="84">
        <v>0</v>
      </c>
      <c r="K271" s="5"/>
      <c r="L271" s="116"/>
    </row>
    <row r="272" spans="2:12" s="111" customFormat="1" ht="14.25" customHeight="1" x14ac:dyDescent="0.2">
      <c r="B272" s="3"/>
      <c r="C272" s="115"/>
      <c r="D272" s="16"/>
      <c r="E272" s="16"/>
      <c r="F272" s="50">
        <v>5320</v>
      </c>
      <c r="G272" s="25" t="s">
        <v>122</v>
      </c>
      <c r="H272" s="85"/>
      <c r="I272" s="85"/>
      <c r="J272" s="84">
        <v>0</v>
      </c>
      <c r="K272" s="5"/>
      <c r="L272" s="116"/>
    </row>
    <row r="273" spans="1:14" s="111" customFormat="1" ht="14.25" customHeight="1" x14ac:dyDescent="0.2">
      <c r="B273" s="3"/>
      <c r="C273" s="115"/>
      <c r="D273" s="16"/>
      <c r="E273" s="16"/>
      <c r="F273" s="48">
        <v>5400</v>
      </c>
      <c r="G273" s="91" t="s">
        <v>129</v>
      </c>
      <c r="H273" s="85"/>
      <c r="I273" s="85"/>
      <c r="J273" s="117">
        <f>+SUM(J274:J275)</f>
        <v>0</v>
      </c>
      <c r="K273" s="5"/>
      <c r="L273" s="116"/>
    </row>
    <row r="274" spans="1:14" s="111" customFormat="1" ht="14.25" customHeight="1" x14ac:dyDescent="0.2">
      <c r="B274" s="3"/>
      <c r="C274" s="115"/>
      <c r="D274" s="16"/>
      <c r="E274" s="16"/>
      <c r="F274" s="50">
        <v>5410</v>
      </c>
      <c r="G274" s="25" t="s">
        <v>128</v>
      </c>
      <c r="H274" s="85"/>
      <c r="I274" s="85"/>
      <c r="J274" s="84">
        <v>0</v>
      </c>
      <c r="K274" s="5"/>
      <c r="L274" s="116"/>
    </row>
    <row r="275" spans="1:14" ht="14.25" customHeight="1" x14ac:dyDescent="0.2">
      <c r="C275" s="9"/>
      <c r="D275" s="16"/>
      <c r="E275" s="16"/>
      <c r="F275" s="50">
        <v>5430</v>
      </c>
      <c r="G275" s="25" t="s">
        <v>127</v>
      </c>
      <c r="H275" s="85"/>
      <c r="I275" s="85"/>
      <c r="J275" s="84">
        <v>0</v>
      </c>
      <c r="K275" s="5"/>
    </row>
    <row r="276" spans="1:14" s="111" customFormat="1" ht="14.25" customHeight="1" x14ac:dyDescent="0.2">
      <c r="B276" s="3"/>
      <c r="C276" s="115"/>
      <c r="D276" s="16"/>
      <c r="E276" s="16"/>
      <c r="F276" s="48">
        <v>5500</v>
      </c>
      <c r="G276" s="91" t="s">
        <v>126</v>
      </c>
      <c r="H276" s="85"/>
      <c r="I276" s="85"/>
      <c r="J276" s="90">
        <f>+SUM(J277:J278)</f>
        <v>3350678.95</v>
      </c>
      <c r="K276" s="5"/>
      <c r="L276" s="116"/>
    </row>
    <row r="277" spans="1:14" s="111" customFormat="1" ht="14.25" customHeight="1" x14ac:dyDescent="0.2">
      <c r="B277" s="3"/>
      <c r="C277" s="115"/>
      <c r="D277" s="16"/>
      <c r="E277" s="16"/>
      <c r="F277" s="50">
        <v>5510</v>
      </c>
      <c r="G277" s="25" t="s">
        <v>22</v>
      </c>
      <c r="H277" s="85"/>
      <c r="I277" s="85"/>
      <c r="J277" s="84">
        <v>3350681.91</v>
      </c>
      <c r="K277" s="5"/>
      <c r="L277" s="116"/>
    </row>
    <row r="278" spans="1:14" s="111" customFormat="1" ht="14.25" customHeight="1" x14ac:dyDescent="0.2">
      <c r="B278" s="3"/>
      <c r="C278" s="115"/>
      <c r="D278" s="16"/>
      <c r="E278" s="16"/>
      <c r="F278" s="50">
        <v>5590</v>
      </c>
      <c r="G278" s="25" t="s">
        <v>17</v>
      </c>
      <c r="H278" s="85"/>
      <c r="I278" s="85"/>
      <c r="J278" s="84">
        <v>-2.96</v>
      </c>
      <c r="K278" s="5"/>
      <c r="L278" s="116"/>
    </row>
    <row r="279" spans="1:14" s="111" customFormat="1" ht="14.25" customHeight="1" x14ac:dyDescent="0.2">
      <c r="A279" s="5"/>
      <c r="B279" s="3"/>
      <c r="C279" s="115"/>
      <c r="D279" s="16"/>
      <c r="E279" s="16"/>
      <c r="F279" s="8"/>
      <c r="G279" s="80" t="s">
        <v>7</v>
      </c>
      <c r="H279" s="80"/>
      <c r="I279" s="80"/>
      <c r="J279" s="114">
        <f>+J260+J264+J270+J273+J276</f>
        <v>267465052.92000002</v>
      </c>
      <c r="K279" s="5"/>
      <c r="L279" s="113">
        <v>267465053</v>
      </c>
      <c r="M279" s="113" t="s">
        <v>14</v>
      </c>
      <c r="N279" s="112">
        <f>+J279-L279</f>
        <v>-7.9999983310699463E-2</v>
      </c>
    </row>
    <row r="280" spans="1:14" s="3" customFormat="1" ht="14.25" customHeight="1" x14ac:dyDescent="0.2">
      <c r="A280" s="5"/>
      <c r="D280" s="5"/>
      <c r="E280" s="5"/>
      <c r="F280" s="4"/>
      <c r="G280" s="75"/>
      <c r="H280" s="75"/>
      <c r="I280" s="75"/>
      <c r="J280" s="30"/>
      <c r="K280" s="5"/>
      <c r="L280" s="110"/>
      <c r="M280" s="74"/>
    </row>
    <row r="281" spans="1:14" s="3" customFormat="1" ht="14.25" customHeight="1" x14ac:dyDescent="0.2">
      <c r="A281" s="5"/>
      <c r="D281" s="5"/>
      <c r="E281" s="5"/>
      <c r="F281" s="4"/>
      <c r="G281" s="75"/>
      <c r="H281" s="75"/>
      <c r="I281" s="75"/>
      <c r="J281" s="30"/>
      <c r="K281" s="5"/>
      <c r="L281" s="110"/>
      <c r="M281" s="74"/>
    </row>
    <row r="282" spans="1:14" ht="14.25" customHeight="1" x14ac:dyDescent="0.2">
      <c r="C282" s="102" t="s">
        <v>125</v>
      </c>
      <c r="D282" s="102"/>
      <c r="E282" s="102"/>
      <c r="F282" s="102"/>
      <c r="G282" s="102"/>
      <c r="H282" s="102"/>
      <c r="I282" s="102"/>
      <c r="J282" s="102"/>
      <c r="K282" s="5"/>
    </row>
    <row r="283" spans="1:14" ht="14.25" customHeight="1" x14ac:dyDescent="0.2">
      <c r="B283" s="93">
        <v>10</v>
      </c>
      <c r="C283" s="9"/>
      <c r="D283" s="9"/>
      <c r="E283" s="13" t="s">
        <v>124</v>
      </c>
      <c r="F283" s="13"/>
      <c r="G283" s="13"/>
      <c r="H283" s="13"/>
      <c r="I283" s="13"/>
      <c r="J283" s="13"/>
      <c r="K283" s="5"/>
    </row>
    <row r="284" spans="1:14" ht="14.25" customHeight="1" x14ac:dyDescent="0.2">
      <c r="C284" s="9"/>
      <c r="D284" s="16"/>
      <c r="E284" s="16"/>
      <c r="F284" s="14" t="s">
        <v>11</v>
      </c>
      <c r="G284" s="15" t="s">
        <v>10</v>
      </c>
      <c r="H284" s="15"/>
      <c r="I284" s="15"/>
      <c r="J284" s="14" t="s">
        <v>123</v>
      </c>
      <c r="K284" s="5"/>
    </row>
    <row r="285" spans="1:14" ht="14.25" customHeight="1" x14ac:dyDescent="0.2">
      <c r="C285" s="9"/>
      <c r="D285" s="16"/>
      <c r="E285" s="16"/>
      <c r="F285" s="50">
        <v>3110</v>
      </c>
      <c r="G285" s="25" t="s">
        <v>122</v>
      </c>
      <c r="H285" s="85"/>
      <c r="I285" s="85"/>
      <c r="J285" s="84">
        <v>3021808755.1999998</v>
      </c>
      <c r="K285" s="5"/>
    </row>
    <row r="286" spans="1:14" ht="14.25" customHeight="1" x14ac:dyDescent="0.2">
      <c r="C286" s="9"/>
      <c r="D286" s="16"/>
      <c r="E286" s="16"/>
      <c r="F286" s="50">
        <v>3120</v>
      </c>
      <c r="G286" s="25" t="s">
        <v>121</v>
      </c>
      <c r="H286" s="85"/>
      <c r="I286" s="85"/>
      <c r="J286" s="84"/>
      <c r="K286" s="5"/>
    </row>
    <row r="287" spans="1:14" ht="14.25" customHeight="1" x14ac:dyDescent="0.2">
      <c r="C287" s="9"/>
      <c r="D287" s="16"/>
      <c r="E287" s="16"/>
      <c r="F287" s="50">
        <v>3130</v>
      </c>
      <c r="G287" s="25" t="s">
        <v>120</v>
      </c>
      <c r="H287" s="85"/>
      <c r="I287" s="85"/>
      <c r="J287" s="84"/>
      <c r="K287" s="5"/>
    </row>
    <row r="288" spans="1:14" ht="14.25" customHeight="1" x14ac:dyDescent="0.2">
      <c r="C288" s="9"/>
      <c r="D288" s="16"/>
      <c r="E288" s="16"/>
      <c r="F288" s="50">
        <v>3210</v>
      </c>
      <c r="G288" s="25" t="s">
        <v>119</v>
      </c>
      <c r="H288" s="85"/>
      <c r="I288" s="108"/>
      <c r="J288" s="109">
        <v>4113209.28</v>
      </c>
      <c r="K288" s="5"/>
    </row>
    <row r="289" spans="2:14" ht="14.25" customHeight="1" x14ac:dyDescent="0.2">
      <c r="C289" s="9"/>
      <c r="D289" s="16"/>
      <c r="E289" s="16"/>
      <c r="F289" s="50">
        <v>3220</v>
      </c>
      <c r="G289" s="25" t="s">
        <v>118</v>
      </c>
      <c r="H289" s="85"/>
      <c r="I289" s="108"/>
      <c r="J289" s="84">
        <v>-42544319.590000004</v>
      </c>
      <c r="K289" s="5"/>
    </row>
    <row r="290" spans="2:14" ht="14.25" customHeight="1" x14ac:dyDescent="0.2">
      <c r="C290" s="9"/>
      <c r="D290" s="16"/>
      <c r="E290" s="16"/>
      <c r="F290" s="50">
        <v>3230</v>
      </c>
      <c r="G290" s="25" t="s">
        <v>117</v>
      </c>
      <c r="H290" s="85"/>
      <c r="I290" s="108"/>
      <c r="J290" s="84"/>
      <c r="K290" s="5"/>
    </row>
    <row r="291" spans="2:14" ht="14.25" customHeight="1" x14ac:dyDescent="0.2">
      <c r="C291" s="9"/>
      <c r="D291" s="16"/>
      <c r="E291" s="16"/>
      <c r="F291" s="50">
        <v>3240</v>
      </c>
      <c r="G291" s="25" t="s">
        <v>116</v>
      </c>
      <c r="H291" s="82"/>
      <c r="I291" s="107"/>
      <c r="J291" s="84"/>
      <c r="K291" s="5"/>
    </row>
    <row r="292" spans="2:14" ht="14.25" customHeight="1" x14ac:dyDescent="0.2">
      <c r="C292" s="9"/>
      <c r="D292" s="16"/>
      <c r="E292" s="16"/>
      <c r="F292" s="50">
        <v>3250</v>
      </c>
      <c r="G292" s="25" t="s">
        <v>115</v>
      </c>
      <c r="H292" s="82"/>
      <c r="I292" s="107"/>
      <c r="J292" s="84">
        <v>1150.9000000000001</v>
      </c>
      <c r="K292" s="5"/>
    </row>
    <row r="293" spans="2:14" ht="14.25" customHeight="1" thickBot="1" x14ac:dyDescent="0.25">
      <c r="C293" s="9"/>
      <c r="D293" s="16"/>
      <c r="E293" s="16"/>
      <c r="F293" s="8"/>
      <c r="G293" s="80" t="s">
        <v>7</v>
      </c>
      <c r="H293" s="80"/>
      <c r="I293" s="80"/>
      <c r="J293" s="99">
        <f>+SUM(J285:J292)</f>
        <v>2983378795.79</v>
      </c>
      <c r="K293" s="5"/>
      <c r="L293" s="106">
        <v>2983378795.7899995</v>
      </c>
      <c r="M293" s="105" t="s">
        <v>114</v>
      </c>
      <c r="N293" s="104">
        <f>+J293-L293</f>
        <v>0</v>
      </c>
    </row>
    <row r="294" spans="2:14" ht="14.25" customHeight="1" thickTop="1" x14ac:dyDescent="0.2">
      <c r="D294" s="5"/>
      <c r="E294" s="5"/>
      <c r="G294" s="75"/>
      <c r="H294" s="75"/>
      <c r="I294" s="75"/>
      <c r="J294" s="103"/>
      <c r="K294" s="5"/>
      <c r="N294" s="38"/>
    </row>
    <row r="295" spans="2:14" ht="14.25" customHeight="1" x14ac:dyDescent="0.2">
      <c r="D295" s="5"/>
      <c r="E295" s="5"/>
      <c r="G295" s="75"/>
      <c r="H295" s="75"/>
      <c r="I295" s="75"/>
      <c r="J295" s="95"/>
      <c r="K295" s="5"/>
    </row>
    <row r="296" spans="2:14" ht="14.25" customHeight="1" x14ac:dyDescent="0.2">
      <c r="C296" s="102" t="s">
        <v>113</v>
      </c>
      <c r="D296" s="102"/>
      <c r="E296" s="102"/>
      <c r="F296" s="102"/>
      <c r="G296" s="102"/>
      <c r="H296" s="102"/>
      <c r="I296" s="102"/>
      <c r="J296" s="102"/>
      <c r="K296" s="5"/>
    </row>
    <row r="297" spans="2:14" ht="14.25" customHeight="1" x14ac:dyDescent="0.2">
      <c r="B297" s="93">
        <v>11</v>
      </c>
      <c r="C297" s="9"/>
      <c r="D297" s="8"/>
      <c r="E297" s="13" t="s">
        <v>112</v>
      </c>
      <c r="F297" s="13"/>
      <c r="G297" s="13"/>
      <c r="H297" s="13"/>
      <c r="I297" s="55" t="s">
        <v>111</v>
      </c>
      <c r="J297" s="55"/>
    </row>
    <row r="298" spans="2:14" ht="14.25" customHeight="1" x14ac:dyDescent="0.2">
      <c r="C298" s="9"/>
      <c r="D298" s="73"/>
      <c r="E298" s="73"/>
      <c r="F298" s="14" t="s">
        <v>11</v>
      </c>
      <c r="G298" s="15" t="s">
        <v>10</v>
      </c>
      <c r="H298" s="15"/>
      <c r="I298" s="101">
        <v>2020</v>
      </c>
      <c r="J298" s="101">
        <v>2019</v>
      </c>
    </row>
    <row r="299" spans="2:14" ht="14.25" customHeight="1" x14ac:dyDescent="0.2">
      <c r="C299" s="9"/>
      <c r="D299" s="16"/>
      <c r="E299" s="16"/>
      <c r="F299" s="50">
        <v>1111</v>
      </c>
      <c r="G299" s="25" t="s">
        <v>110</v>
      </c>
      <c r="H299" s="85"/>
      <c r="I299" s="84">
        <v>0</v>
      </c>
      <c r="J299" s="100">
        <v>0</v>
      </c>
    </row>
    <row r="300" spans="2:14" ht="14.25" customHeight="1" x14ac:dyDescent="0.2">
      <c r="C300" s="9"/>
      <c r="D300" s="16"/>
      <c r="E300" s="16"/>
      <c r="F300" s="50">
        <v>1112</v>
      </c>
      <c r="G300" s="25" t="s">
        <v>109</v>
      </c>
      <c r="H300" s="85"/>
      <c r="I300" s="84">
        <v>106344332.09999999</v>
      </c>
      <c r="J300" s="100">
        <v>100479970.70999999</v>
      </c>
    </row>
    <row r="301" spans="2:14" ht="14.25" customHeight="1" x14ac:dyDescent="0.2">
      <c r="C301" s="9"/>
      <c r="D301" s="16"/>
      <c r="E301" s="16"/>
      <c r="F301" s="50">
        <v>1113</v>
      </c>
      <c r="G301" s="25" t="s">
        <v>108</v>
      </c>
      <c r="H301" s="85"/>
      <c r="I301" s="84">
        <v>0</v>
      </c>
      <c r="J301" s="100">
        <v>0</v>
      </c>
      <c r="M301" s="2"/>
    </row>
    <row r="302" spans="2:14" ht="14.25" customHeight="1" x14ac:dyDescent="0.2">
      <c r="C302" s="9"/>
      <c r="D302" s="16"/>
      <c r="E302" s="16"/>
      <c r="F302" s="50">
        <v>1114</v>
      </c>
      <c r="G302" s="25" t="s">
        <v>107</v>
      </c>
      <c r="H302" s="25"/>
      <c r="I302" s="84">
        <v>0</v>
      </c>
      <c r="J302" s="100">
        <v>0</v>
      </c>
      <c r="M302" s="2"/>
    </row>
    <row r="303" spans="2:14" ht="14.25" customHeight="1" x14ac:dyDescent="0.2">
      <c r="C303" s="9"/>
      <c r="D303" s="16"/>
      <c r="E303" s="16"/>
      <c r="F303" s="50">
        <v>1115</v>
      </c>
      <c r="G303" s="25" t="s">
        <v>106</v>
      </c>
      <c r="H303" s="25"/>
      <c r="I303" s="84">
        <v>0</v>
      </c>
      <c r="J303" s="100">
        <v>0</v>
      </c>
    </row>
    <row r="304" spans="2:14" ht="14.25" customHeight="1" x14ac:dyDescent="0.2">
      <c r="C304" s="9"/>
      <c r="D304" s="16"/>
      <c r="E304" s="16"/>
      <c r="F304" s="50">
        <v>1116</v>
      </c>
      <c r="G304" s="25" t="s">
        <v>105</v>
      </c>
      <c r="H304" s="25"/>
      <c r="I304" s="84">
        <v>20135459.739999998</v>
      </c>
      <c r="J304" s="100">
        <v>23525856.59</v>
      </c>
      <c r="M304" s="2">
        <v>2019</v>
      </c>
    </row>
    <row r="305" spans="2:14" ht="14.25" customHeight="1" x14ac:dyDescent="0.2">
      <c r="C305" s="9"/>
      <c r="D305" s="16"/>
      <c r="E305" s="16"/>
      <c r="F305" s="50">
        <v>1119</v>
      </c>
      <c r="G305" s="25" t="s">
        <v>104</v>
      </c>
      <c r="H305" s="85"/>
      <c r="I305" s="84">
        <v>0</v>
      </c>
      <c r="J305" s="100">
        <v>0</v>
      </c>
      <c r="L305" s="2">
        <v>2020</v>
      </c>
      <c r="M305" s="2">
        <v>124005827.3</v>
      </c>
    </row>
    <row r="306" spans="2:14" ht="14.25" customHeight="1" thickBot="1" x14ac:dyDescent="0.25">
      <c r="C306" s="9"/>
      <c r="D306" s="16"/>
      <c r="E306" s="16"/>
      <c r="F306" s="8"/>
      <c r="G306" s="13" t="s">
        <v>7</v>
      </c>
      <c r="H306" s="13"/>
      <c r="I306" s="99">
        <f>+SUM(I299:I305)</f>
        <v>126479791.83999999</v>
      </c>
      <c r="J306" s="99">
        <f>+SUM(J299:J305)</f>
        <v>124005827.3</v>
      </c>
      <c r="L306" s="98">
        <v>126479791.84</v>
      </c>
      <c r="M306" s="97" t="s">
        <v>88</v>
      </c>
      <c r="N306" s="96">
        <f>+I306-L306</f>
        <v>0</v>
      </c>
    </row>
    <row r="307" spans="2:14" s="56" customFormat="1" ht="14.25" customHeight="1" thickTop="1" x14ac:dyDescent="0.2">
      <c r="B307" s="1"/>
      <c r="C307" s="9"/>
      <c r="D307" s="16"/>
      <c r="E307" s="16"/>
      <c r="F307" s="8"/>
      <c r="G307" s="13"/>
      <c r="H307" s="13"/>
      <c r="I307" s="12"/>
      <c r="J307" s="12"/>
      <c r="L307" s="94"/>
    </row>
    <row r="308" spans="2:14" ht="14.25" customHeight="1" x14ac:dyDescent="0.2">
      <c r="D308" s="5"/>
      <c r="E308" s="5"/>
      <c r="G308" s="17"/>
      <c r="H308" s="17"/>
      <c r="I308" s="95"/>
      <c r="J308" s="95"/>
    </row>
    <row r="309" spans="2:14" s="56" customFormat="1" ht="14.25" customHeight="1" x14ac:dyDescent="0.2">
      <c r="B309" s="1"/>
      <c r="C309" s="1"/>
      <c r="D309" s="4"/>
      <c r="E309" s="4"/>
      <c r="F309" s="4"/>
      <c r="G309" s="4"/>
      <c r="H309" s="3"/>
      <c r="I309" s="3"/>
      <c r="J309" s="3"/>
      <c r="L309" s="94"/>
    </row>
    <row r="310" spans="2:14" ht="14.25" customHeight="1" x14ac:dyDescent="0.2">
      <c r="B310" s="93">
        <v>12</v>
      </c>
      <c r="C310" s="9"/>
      <c r="D310" s="8"/>
      <c r="E310" s="13" t="s">
        <v>103</v>
      </c>
      <c r="F310" s="13"/>
      <c r="G310" s="13"/>
      <c r="H310" s="13"/>
      <c r="I310" s="13"/>
      <c r="J310" s="13"/>
      <c r="K310" s="5"/>
    </row>
    <row r="311" spans="2:14" ht="14.25" customHeight="1" x14ac:dyDescent="0.2">
      <c r="C311" s="9"/>
      <c r="D311" s="73"/>
      <c r="E311" s="73"/>
      <c r="F311" s="14" t="s">
        <v>11</v>
      </c>
      <c r="G311" s="15" t="s">
        <v>10</v>
      </c>
      <c r="H311" s="15"/>
      <c r="I311" s="15"/>
      <c r="J311" s="92" t="s">
        <v>61</v>
      </c>
      <c r="K311" s="5"/>
    </row>
    <row r="312" spans="2:14" s="17" customFormat="1" ht="14.25" customHeight="1" x14ac:dyDescent="0.2">
      <c r="C312" s="13"/>
      <c r="D312" s="16"/>
      <c r="E312" s="16"/>
      <c r="F312" s="48">
        <v>1230</v>
      </c>
      <c r="G312" s="41" t="s">
        <v>102</v>
      </c>
      <c r="H312" s="91"/>
      <c r="I312" s="91"/>
      <c r="J312" s="90">
        <f>+SUM(J313:J318)</f>
        <v>2809160036.1599998</v>
      </c>
      <c r="L312" s="89">
        <v>2737863880.2399998</v>
      </c>
      <c r="M312" s="88" t="s">
        <v>88</v>
      </c>
    </row>
    <row r="313" spans="2:14" ht="14.25" customHeight="1" x14ac:dyDescent="0.2">
      <c r="C313" s="9"/>
      <c r="D313" s="16"/>
      <c r="E313" s="16"/>
      <c r="F313" s="50">
        <v>1231</v>
      </c>
      <c r="G313" s="49" t="s">
        <v>101</v>
      </c>
      <c r="H313" s="85"/>
      <c r="I313" s="85"/>
      <c r="J313" s="84">
        <v>0</v>
      </c>
      <c r="K313" s="5"/>
    </row>
    <row r="314" spans="2:14" ht="14.25" customHeight="1" x14ac:dyDescent="0.2">
      <c r="C314" s="9"/>
      <c r="D314" s="16"/>
      <c r="E314" s="16"/>
      <c r="F314" s="50">
        <v>1233</v>
      </c>
      <c r="G314" s="49" t="s">
        <v>100</v>
      </c>
      <c r="H314" s="85"/>
      <c r="I314" s="85"/>
      <c r="J314" s="84">
        <v>0</v>
      </c>
      <c r="K314" s="5"/>
    </row>
    <row r="315" spans="2:14" ht="14.25" customHeight="1" x14ac:dyDescent="0.2">
      <c r="C315" s="9"/>
      <c r="D315" s="16"/>
      <c r="E315" s="16"/>
      <c r="F315" s="50">
        <v>1234</v>
      </c>
      <c r="G315" s="85" t="s">
        <v>99</v>
      </c>
      <c r="H315" s="85"/>
      <c r="I315" s="85"/>
      <c r="J315" s="84">
        <v>0</v>
      </c>
      <c r="K315" s="5"/>
    </row>
    <row r="316" spans="2:14" ht="14.25" customHeight="1" x14ac:dyDescent="0.2">
      <c r="C316" s="9"/>
      <c r="D316" s="16"/>
      <c r="E316" s="16"/>
      <c r="F316" s="50">
        <v>1235</v>
      </c>
      <c r="G316" s="49" t="s">
        <v>98</v>
      </c>
      <c r="H316" s="85"/>
      <c r="I316" s="85"/>
      <c r="J316" s="84">
        <v>0</v>
      </c>
      <c r="K316" s="5"/>
    </row>
    <row r="317" spans="2:14" ht="14.25" customHeight="1" x14ac:dyDescent="0.2">
      <c r="C317" s="9"/>
      <c r="D317" s="16"/>
      <c r="E317" s="16"/>
      <c r="F317" s="50">
        <v>1236</v>
      </c>
      <c r="G317" s="49" t="s">
        <v>97</v>
      </c>
      <c r="H317" s="85"/>
      <c r="I317" s="85"/>
      <c r="J317" s="84">
        <v>0</v>
      </c>
      <c r="K317" s="5"/>
    </row>
    <row r="318" spans="2:14" ht="14.25" customHeight="1" x14ac:dyDescent="0.2">
      <c r="C318" s="9"/>
      <c r="D318" s="16"/>
      <c r="E318" s="16"/>
      <c r="F318" s="50">
        <v>1239</v>
      </c>
      <c r="G318" s="49" t="s">
        <v>96</v>
      </c>
      <c r="H318" s="85"/>
      <c r="I318" s="85"/>
      <c r="J318" s="84">
        <v>2809160036.1599998</v>
      </c>
      <c r="K318" s="5"/>
    </row>
    <row r="319" spans="2:14" s="17" customFormat="1" ht="14.25" customHeight="1" x14ac:dyDescent="0.2">
      <c r="C319" s="13"/>
      <c r="D319" s="16"/>
      <c r="E319" s="16"/>
      <c r="F319" s="48">
        <v>1240</v>
      </c>
      <c r="G319" s="41" t="s">
        <v>95</v>
      </c>
      <c r="H319" s="91"/>
      <c r="I319" s="91"/>
      <c r="J319" s="90">
        <v>0</v>
      </c>
      <c r="K319" s="5"/>
      <c r="L319" s="89">
        <v>41325983.5</v>
      </c>
      <c r="M319" s="88" t="s">
        <v>88</v>
      </c>
    </row>
    <row r="320" spans="2:14" ht="14.25" customHeight="1" x14ac:dyDescent="0.2">
      <c r="C320" s="9"/>
      <c r="D320" s="16"/>
      <c r="E320" s="16"/>
      <c r="F320" s="50">
        <v>1241</v>
      </c>
      <c r="G320" s="49" t="s">
        <v>55</v>
      </c>
      <c r="H320" s="85"/>
      <c r="I320" s="85"/>
      <c r="J320" s="84">
        <v>8096258.7999999998</v>
      </c>
      <c r="K320" s="5"/>
    </row>
    <row r="321" spans="3:14" ht="14.25" customHeight="1" x14ac:dyDescent="0.2">
      <c r="C321" s="9"/>
      <c r="D321" s="16"/>
      <c r="E321" s="16"/>
      <c r="F321" s="50">
        <v>1242</v>
      </c>
      <c r="G321" s="49" t="s">
        <v>54</v>
      </c>
      <c r="H321" s="85"/>
      <c r="I321" s="85"/>
      <c r="J321" s="84">
        <v>668642.99</v>
      </c>
      <c r="K321" s="5"/>
    </row>
    <row r="322" spans="3:14" ht="14.25" customHeight="1" x14ac:dyDescent="0.2">
      <c r="C322" s="9"/>
      <c r="D322" s="16"/>
      <c r="E322" s="16"/>
      <c r="F322" s="50">
        <v>1243</v>
      </c>
      <c r="G322" s="49" t="s">
        <v>53</v>
      </c>
      <c r="H322" s="85"/>
      <c r="I322" s="85"/>
      <c r="J322" s="84">
        <v>7524498.2599999998</v>
      </c>
      <c r="K322" s="5"/>
    </row>
    <row r="323" spans="3:14" ht="14.25" customHeight="1" x14ac:dyDescent="0.2">
      <c r="C323" s="9"/>
      <c r="D323" s="16"/>
      <c r="E323" s="16"/>
      <c r="F323" s="50">
        <v>1244</v>
      </c>
      <c r="G323" s="49" t="s">
        <v>52</v>
      </c>
      <c r="H323" s="85"/>
      <c r="I323" s="85"/>
      <c r="J323" s="84">
        <v>11371414.939999999</v>
      </c>
      <c r="K323" s="5"/>
    </row>
    <row r="324" spans="3:14" ht="14.25" customHeight="1" x14ac:dyDescent="0.2">
      <c r="C324" s="9"/>
      <c r="D324" s="16"/>
      <c r="E324" s="16"/>
      <c r="F324" s="50">
        <v>1245</v>
      </c>
      <c r="G324" s="49" t="s">
        <v>51</v>
      </c>
      <c r="H324" s="85"/>
      <c r="I324" s="85"/>
      <c r="J324" s="84">
        <v>0</v>
      </c>
      <c r="K324" s="5"/>
    </row>
    <row r="325" spans="3:14" ht="14.25" customHeight="1" x14ac:dyDescent="0.2">
      <c r="C325" s="9"/>
      <c r="D325" s="16"/>
      <c r="E325" s="16"/>
      <c r="F325" s="50">
        <v>1246</v>
      </c>
      <c r="G325" s="49" t="s">
        <v>50</v>
      </c>
      <c r="H325" s="85"/>
      <c r="I325" s="85"/>
      <c r="J325" s="84">
        <v>11315828.17</v>
      </c>
      <c r="K325" s="5"/>
    </row>
    <row r="326" spans="3:14" ht="14.25" customHeight="1" x14ac:dyDescent="0.2">
      <c r="C326" s="9"/>
      <c r="D326" s="16"/>
      <c r="E326" s="16"/>
      <c r="F326" s="50">
        <v>1247</v>
      </c>
      <c r="G326" s="49" t="s">
        <v>94</v>
      </c>
      <c r="H326" s="85"/>
      <c r="I326" s="85"/>
      <c r="J326" s="84">
        <v>0</v>
      </c>
      <c r="K326" s="5"/>
    </row>
    <row r="327" spans="3:14" ht="14.25" customHeight="1" x14ac:dyDescent="0.2">
      <c r="C327" s="9"/>
      <c r="D327" s="16"/>
      <c r="E327" s="16"/>
      <c r="F327" s="50">
        <v>1248</v>
      </c>
      <c r="G327" s="49" t="s">
        <v>49</v>
      </c>
      <c r="H327" s="85"/>
      <c r="I327" s="85"/>
      <c r="J327" s="84">
        <v>0</v>
      </c>
      <c r="K327" s="5"/>
    </row>
    <row r="328" spans="3:14" ht="14.25" customHeight="1" x14ac:dyDescent="0.2">
      <c r="C328" s="9"/>
      <c r="D328" s="16"/>
      <c r="E328" s="16"/>
      <c r="F328" s="48">
        <v>1250</v>
      </c>
      <c r="G328" s="41" t="s">
        <v>45</v>
      </c>
      <c r="H328" s="85"/>
      <c r="I328" s="85"/>
      <c r="J328" s="87">
        <f>+SUM(J329:J332)</f>
        <v>0</v>
      </c>
      <c r="K328" s="5"/>
    </row>
    <row r="329" spans="3:14" ht="14.25" customHeight="1" x14ac:dyDescent="0.2">
      <c r="C329" s="9"/>
      <c r="D329" s="16"/>
      <c r="E329" s="16"/>
      <c r="F329" s="50">
        <v>1251</v>
      </c>
      <c r="G329" s="49" t="s">
        <v>93</v>
      </c>
      <c r="H329" s="85"/>
      <c r="I329" s="85"/>
      <c r="J329" s="86">
        <v>0</v>
      </c>
      <c r="K329" s="5"/>
    </row>
    <row r="330" spans="3:14" ht="14.25" customHeight="1" x14ac:dyDescent="0.2">
      <c r="C330" s="9"/>
      <c r="D330" s="16"/>
      <c r="E330" s="16"/>
      <c r="F330" s="8">
        <v>1252</v>
      </c>
      <c r="G330" s="83" t="s">
        <v>92</v>
      </c>
      <c r="H330" s="9"/>
      <c r="I330" s="85"/>
      <c r="J330" s="84">
        <v>0</v>
      </c>
      <c r="K330" s="5"/>
    </row>
    <row r="331" spans="3:14" ht="14.25" customHeight="1" x14ac:dyDescent="0.2">
      <c r="C331" s="9"/>
      <c r="D331" s="16"/>
      <c r="E331" s="16"/>
      <c r="F331" s="8">
        <v>1253</v>
      </c>
      <c r="G331" s="83" t="s">
        <v>91</v>
      </c>
      <c r="H331" s="9"/>
      <c r="I331" s="85"/>
      <c r="J331" s="84">
        <v>0</v>
      </c>
      <c r="K331" s="5"/>
    </row>
    <row r="332" spans="3:14" ht="14.25" customHeight="1" x14ac:dyDescent="0.2">
      <c r="C332" s="9"/>
      <c r="D332" s="16"/>
      <c r="E332" s="16"/>
      <c r="F332" s="50">
        <v>1254</v>
      </c>
      <c r="G332" s="49" t="s">
        <v>90</v>
      </c>
      <c r="H332" s="85"/>
      <c r="I332" s="85"/>
      <c r="J332" s="84">
        <v>0</v>
      </c>
      <c r="K332" s="5"/>
    </row>
    <row r="333" spans="3:14" ht="14.25" customHeight="1" x14ac:dyDescent="0.2">
      <c r="C333" s="9"/>
      <c r="D333" s="16"/>
      <c r="E333" s="16"/>
      <c r="F333" s="8">
        <v>1259</v>
      </c>
      <c r="G333" s="83" t="s">
        <v>89</v>
      </c>
      <c r="H333" s="82"/>
      <c r="I333" s="82"/>
      <c r="J333" s="81">
        <v>0</v>
      </c>
      <c r="K333" s="5"/>
    </row>
    <row r="334" spans="3:14" ht="14.25" customHeight="1" x14ac:dyDescent="0.2">
      <c r="C334" s="9"/>
      <c r="D334" s="16"/>
      <c r="E334" s="16"/>
      <c r="F334" s="8"/>
      <c r="G334" s="80" t="s">
        <v>7</v>
      </c>
      <c r="H334" s="80"/>
      <c r="I334" s="80"/>
      <c r="J334" s="79">
        <f>+J312+J319+J328</f>
        <v>2809160036.1599998</v>
      </c>
      <c r="K334" s="5"/>
      <c r="L334" s="78">
        <v>2809160036.1599998</v>
      </c>
      <c r="M334" s="77" t="s">
        <v>88</v>
      </c>
      <c r="N334" s="76">
        <f>+J334-L334</f>
        <v>0</v>
      </c>
    </row>
    <row r="335" spans="3:14" ht="14.25" customHeight="1" x14ac:dyDescent="0.2">
      <c r="D335" s="5"/>
      <c r="E335" s="5"/>
      <c r="G335" s="75"/>
      <c r="H335" s="75"/>
      <c r="I335" s="75"/>
      <c r="J335" s="74"/>
      <c r="K335" s="5"/>
      <c r="L335" s="30"/>
      <c r="N335" s="38"/>
    </row>
    <row r="336" spans="3:14" ht="14.25" customHeight="1" x14ac:dyDescent="0.2">
      <c r="K336" s="5"/>
    </row>
    <row r="337" spans="2:15" ht="14.25" customHeight="1" x14ac:dyDescent="0.2">
      <c r="C337" s="9"/>
      <c r="D337" s="73"/>
      <c r="E337" s="13" t="s">
        <v>87</v>
      </c>
      <c r="F337" s="13"/>
      <c r="G337" s="13"/>
      <c r="H337" s="13"/>
      <c r="I337" s="13"/>
      <c r="J337" s="13"/>
      <c r="K337" s="5"/>
    </row>
    <row r="338" spans="2:15" ht="14.25" customHeight="1" x14ac:dyDescent="0.2">
      <c r="C338" s="9"/>
      <c r="D338" s="73"/>
      <c r="E338" s="73"/>
      <c r="F338" s="14" t="s">
        <v>11</v>
      </c>
      <c r="G338" s="13" t="s">
        <v>10</v>
      </c>
      <c r="H338" s="13"/>
      <c r="I338" s="14" t="s">
        <v>9</v>
      </c>
      <c r="J338" s="14" t="s">
        <v>8</v>
      </c>
    </row>
    <row r="339" spans="2:15" ht="14.25" customHeight="1" x14ac:dyDescent="0.2">
      <c r="C339" s="9"/>
      <c r="D339" s="16"/>
      <c r="E339" s="16"/>
      <c r="F339" s="70">
        <v>5500</v>
      </c>
      <c r="G339" s="69" t="s">
        <v>86</v>
      </c>
      <c r="H339" s="65"/>
      <c r="I339" s="72">
        <f>+SUM(I340:I347)</f>
        <v>-2.6</v>
      </c>
      <c r="J339" s="68">
        <f>+SUM(J340:J347)</f>
        <v>3350678.69</v>
      </c>
    </row>
    <row r="340" spans="2:15" ht="14.25" customHeight="1" x14ac:dyDescent="0.2">
      <c r="C340" s="9"/>
      <c r="D340" s="16"/>
      <c r="E340" s="16"/>
      <c r="F340" s="67">
        <v>5510</v>
      </c>
      <c r="G340" s="66" t="s">
        <v>85</v>
      </c>
      <c r="H340" s="65"/>
      <c r="I340" s="64">
        <v>0</v>
      </c>
      <c r="J340" s="64">
        <v>0</v>
      </c>
    </row>
    <row r="341" spans="2:15" ht="14.25" customHeight="1" x14ac:dyDescent="0.2">
      <c r="C341" s="9"/>
      <c r="D341" s="16"/>
      <c r="E341" s="16"/>
      <c r="F341" s="67">
        <v>5520</v>
      </c>
      <c r="G341" s="66" t="s">
        <v>21</v>
      </c>
      <c r="H341" s="65"/>
      <c r="I341" s="64">
        <v>0</v>
      </c>
      <c r="J341" s="64">
        <v>3350681.91</v>
      </c>
    </row>
    <row r="342" spans="2:15" ht="14.25" customHeight="1" x14ac:dyDescent="0.2">
      <c r="C342" s="9"/>
      <c r="D342" s="16"/>
      <c r="E342" s="16"/>
      <c r="F342" s="67">
        <v>5530</v>
      </c>
      <c r="G342" s="66" t="s">
        <v>84</v>
      </c>
      <c r="H342" s="65"/>
      <c r="I342" s="64">
        <v>0</v>
      </c>
      <c r="J342" s="64">
        <v>0</v>
      </c>
    </row>
    <row r="343" spans="2:15" ht="14.25" customHeight="1" x14ac:dyDescent="0.2">
      <c r="C343" s="9"/>
      <c r="D343" s="16"/>
      <c r="E343" s="16"/>
      <c r="F343" s="67">
        <v>5540</v>
      </c>
      <c r="G343" s="66" t="s">
        <v>83</v>
      </c>
      <c r="H343" s="65"/>
      <c r="I343" s="64">
        <v>0</v>
      </c>
      <c r="J343" s="64">
        <v>0</v>
      </c>
    </row>
    <row r="344" spans="2:15" ht="14.25" customHeight="1" x14ac:dyDescent="0.2">
      <c r="C344" s="9"/>
      <c r="D344" s="16"/>
      <c r="E344" s="16"/>
      <c r="F344" s="67">
        <v>5550</v>
      </c>
      <c r="G344" s="66" t="s">
        <v>82</v>
      </c>
      <c r="H344" s="65"/>
      <c r="I344" s="64">
        <v>0</v>
      </c>
      <c r="J344" s="64">
        <v>0</v>
      </c>
      <c r="K344" s="5"/>
    </row>
    <row r="345" spans="2:15" ht="14.25" customHeight="1" x14ac:dyDescent="0.2">
      <c r="C345" s="9"/>
      <c r="D345" s="16"/>
      <c r="E345" s="16"/>
      <c r="F345" s="67">
        <v>5590</v>
      </c>
      <c r="G345" s="66" t="s">
        <v>81</v>
      </c>
      <c r="H345" s="65"/>
      <c r="I345" s="71">
        <v>-2.6</v>
      </c>
      <c r="J345" s="64">
        <v>-3.22</v>
      </c>
      <c r="K345" s="5"/>
    </row>
    <row r="346" spans="2:15" ht="14.25" customHeight="1" x14ac:dyDescent="0.2">
      <c r="C346" s="9"/>
      <c r="D346" s="16"/>
      <c r="E346" s="16"/>
      <c r="F346" s="70">
        <v>5600</v>
      </c>
      <c r="G346" s="69" t="s">
        <v>80</v>
      </c>
      <c r="H346" s="65"/>
      <c r="I346" s="68">
        <v>0</v>
      </c>
      <c r="J346" s="68">
        <v>0</v>
      </c>
      <c r="K346" s="5"/>
    </row>
    <row r="347" spans="2:15" ht="14.25" customHeight="1" x14ac:dyDescent="0.2">
      <c r="C347" s="9"/>
      <c r="D347" s="16"/>
      <c r="E347" s="16"/>
      <c r="F347" s="67">
        <v>5610</v>
      </c>
      <c r="G347" s="66" t="s">
        <v>79</v>
      </c>
      <c r="H347" s="65"/>
      <c r="I347" s="64">
        <v>0</v>
      </c>
      <c r="J347" s="64">
        <v>0</v>
      </c>
      <c r="K347" s="5"/>
    </row>
    <row r="348" spans="2:15" ht="14.25" customHeight="1" thickBot="1" x14ac:dyDescent="0.25">
      <c r="C348" s="9"/>
      <c r="D348" s="16"/>
      <c r="E348" s="16"/>
      <c r="F348" s="8"/>
      <c r="G348" s="63" t="s">
        <v>7</v>
      </c>
      <c r="H348" s="63"/>
      <c r="I348" s="62">
        <f>+I339+I346</f>
        <v>-2.6</v>
      </c>
      <c r="J348" s="61">
        <f>+J339+J346</f>
        <v>3350678.69</v>
      </c>
      <c r="K348" s="5"/>
      <c r="L348" s="60">
        <v>3350678.95</v>
      </c>
      <c r="M348" s="59" t="s">
        <v>14</v>
      </c>
      <c r="N348" s="58">
        <f>+J348-L348</f>
        <v>-0.26000000024214387</v>
      </c>
    </row>
    <row r="349" spans="2:15" ht="14.25" customHeight="1" thickTop="1" x14ac:dyDescent="0.2">
      <c r="D349" s="5"/>
      <c r="E349" s="5"/>
      <c r="G349" s="17"/>
      <c r="H349" s="17"/>
      <c r="I349" s="57"/>
      <c r="J349" s="57"/>
      <c r="L349" s="1"/>
    </row>
    <row r="350" spans="2:15" s="56" customFormat="1" ht="14.25" customHeight="1" x14ac:dyDescent="0.2">
      <c r="B350" s="1"/>
      <c r="C350" s="1"/>
      <c r="D350" s="4"/>
      <c r="E350" s="4"/>
      <c r="F350" s="4"/>
      <c r="G350" s="4"/>
      <c r="H350" s="3"/>
      <c r="I350" s="3"/>
      <c r="J350" s="3"/>
      <c r="K350" s="1"/>
      <c r="L350" s="1"/>
      <c r="M350" s="1"/>
      <c r="N350" s="1"/>
      <c r="O350" s="1"/>
    </row>
    <row r="351" spans="2:15" ht="14.25" customHeight="1" x14ac:dyDescent="0.2">
      <c r="C351" s="9"/>
      <c r="D351" s="9"/>
      <c r="E351" s="13" t="s">
        <v>78</v>
      </c>
      <c r="F351" s="13"/>
      <c r="G351" s="13"/>
      <c r="H351" s="13"/>
      <c r="I351" s="13"/>
      <c r="J351" s="13"/>
      <c r="K351" s="5"/>
    </row>
    <row r="352" spans="2:15" ht="14.25" customHeight="1" x14ac:dyDescent="0.2">
      <c r="C352" s="9"/>
      <c r="D352" s="8"/>
      <c r="E352" s="8"/>
      <c r="F352" s="55" t="s">
        <v>62</v>
      </c>
      <c r="G352" s="55"/>
      <c r="H352" s="55"/>
      <c r="I352" s="55"/>
      <c r="J352" s="44" t="s">
        <v>61</v>
      </c>
      <c r="K352" s="5"/>
    </row>
    <row r="353" spans="3:17" ht="14.25" customHeight="1" x14ac:dyDescent="0.2">
      <c r="C353" s="9"/>
      <c r="D353" s="8"/>
      <c r="E353" s="8"/>
      <c r="F353" s="8"/>
      <c r="G353" s="8"/>
      <c r="H353" s="9"/>
      <c r="I353" s="8"/>
      <c r="J353" s="8"/>
      <c r="K353" s="5"/>
    </row>
    <row r="354" spans="3:17" ht="14.25" customHeight="1" x14ac:dyDescent="0.2">
      <c r="C354" s="9"/>
      <c r="D354" s="54"/>
      <c r="E354" s="54"/>
      <c r="F354" s="41" t="s">
        <v>77</v>
      </c>
      <c r="G354" s="48"/>
      <c r="H354" s="25"/>
      <c r="I354" s="43"/>
      <c r="J354" s="43">
        <v>533579128.63999999</v>
      </c>
      <c r="K354" s="5"/>
      <c r="L354" s="53">
        <v>370686141.56999999</v>
      </c>
      <c r="M354" s="45" t="s">
        <v>76</v>
      </c>
      <c r="N354" s="45">
        <f>+J354-L354</f>
        <v>162892987.06999999</v>
      </c>
    </row>
    <row r="355" spans="3:17" ht="14.25" customHeight="1" x14ac:dyDescent="0.2">
      <c r="C355" s="9"/>
      <c r="D355" s="8"/>
      <c r="E355" s="8"/>
      <c r="F355" s="41" t="s">
        <v>75</v>
      </c>
      <c r="G355" s="49"/>
      <c r="H355" s="25"/>
      <c r="I355" s="25"/>
      <c r="J355" s="43">
        <f>+SUM(J356:J361)</f>
        <v>0</v>
      </c>
      <c r="K355" s="5"/>
    </row>
    <row r="356" spans="3:17" ht="14.25" customHeight="1" x14ac:dyDescent="0.2">
      <c r="C356" s="9"/>
      <c r="D356" s="9"/>
      <c r="E356" s="9"/>
      <c r="F356" s="50">
        <v>2.1</v>
      </c>
      <c r="G356" s="25" t="s">
        <v>74</v>
      </c>
      <c r="H356" s="25"/>
      <c r="I356" s="25"/>
      <c r="J356" s="32">
        <v>0</v>
      </c>
      <c r="K356" s="5"/>
    </row>
    <row r="357" spans="3:17" ht="14.25" customHeight="1" x14ac:dyDescent="0.2">
      <c r="C357" s="9"/>
      <c r="D357" s="9"/>
      <c r="E357" s="9"/>
      <c r="F357" s="50">
        <v>2.2000000000000002</v>
      </c>
      <c r="G357" s="25" t="s">
        <v>73</v>
      </c>
      <c r="H357" s="25"/>
      <c r="I357" s="25"/>
      <c r="J357" s="32">
        <v>0</v>
      </c>
      <c r="K357" s="5"/>
    </row>
    <row r="358" spans="3:17" ht="14.25" customHeight="1" x14ac:dyDescent="0.2">
      <c r="C358" s="9"/>
      <c r="D358" s="9"/>
      <c r="E358" s="9"/>
      <c r="F358" s="50">
        <v>2.2999999999999998</v>
      </c>
      <c r="G358" s="25" t="s">
        <v>72</v>
      </c>
      <c r="H358" s="25"/>
      <c r="I358" s="25"/>
      <c r="J358" s="32">
        <v>0</v>
      </c>
      <c r="K358" s="5"/>
      <c r="Q358" s="52"/>
    </row>
    <row r="359" spans="3:17" ht="14.25" customHeight="1" x14ac:dyDescent="0.2">
      <c r="C359" s="9"/>
      <c r="D359" s="9"/>
      <c r="E359" s="9"/>
      <c r="F359" s="50">
        <v>2.4</v>
      </c>
      <c r="G359" s="25" t="s">
        <v>71</v>
      </c>
      <c r="H359" s="25"/>
      <c r="I359" s="25"/>
      <c r="J359" s="32">
        <v>0</v>
      </c>
      <c r="K359" s="5"/>
    </row>
    <row r="360" spans="3:17" ht="14.25" customHeight="1" x14ac:dyDescent="0.2">
      <c r="C360" s="9"/>
      <c r="D360" s="9"/>
      <c r="E360" s="9"/>
      <c r="F360" s="50">
        <v>2.5</v>
      </c>
      <c r="G360" s="49" t="s">
        <v>70</v>
      </c>
      <c r="H360" s="25"/>
      <c r="I360" s="25"/>
      <c r="J360" s="32">
        <v>0</v>
      </c>
      <c r="K360" s="5"/>
    </row>
    <row r="361" spans="3:17" ht="14.25" customHeight="1" x14ac:dyDescent="0.2">
      <c r="C361" s="9"/>
      <c r="D361" s="9"/>
      <c r="E361" s="9"/>
      <c r="F361" s="50">
        <v>2.6</v>
      </c>
      <c r="G361" s="49" t="s">
        <v>69</v>
      </c>
      <c r="H361" s="25"/>
      <c r="I361" s="25"/>
      <c r="J361" s="32">
        <v>0</v>
      </c>
      <c r="K361" s="5"/>
    </row>
    <row r="362" spans="3:17" ht="14.25" customHeight="1" x14ac:dyDescent="0.2">
      <c r="C362" s="9"/>
      <c r="D362" s="51"/>
      <c r="E362" s="51"/>
      <c r="F362" s="41" t="s">
        <v>68</v>
      </c>
      <c r="G362" s="50"/>
      <c r="H362" s="25"/>
      <c r="I362" s="32"/>
      <c r="J362" s="43">
        <f>+SUM(J363:J365)</f>
        <v>262000866.47</v>
      </c>
      <c r="K362" s="5"/>
      <c r="N362" s="38"/>
    </row>
    <row r="363" spans="3:17" ht="14.25" customHeight="1" x14ac:dyDescent="0.2">
      <c r="C363" s="9"/>
      <c r="D363" s="9"/>
      <c r="E363" s="9"/>
      <c r="F363" s="50">
        <v>3.1</v>
      </c>
      <c r="G363" s="49" t="s">
        <v>67</v>
      </c>
      <c r="H363" s="25"/>
      <c r="I363" s="25"/>
      <c r="J363" s="32">
        <v>0</v>
      </c>
      <c r="K363" s="5"/>
      <c r="N363" s="38"/>
      <c r="O363" s="38"/>
    </row>
    <row r="364" spans="3:17" ht="14.25" customHeight="1" x14ac:dyDescent="0.2">
      <c r="C364" s="9"/>
      <c r="D364" s="9"/>
      <c r="E364" s="9"/>
      <c r="F364" s="50">
        <v>3.2</v>
      </c>
      <c r="G364" s="49" t="s">
        <v>66</v>
      </c>
      <c r="H364" s="25"/>
      <c r="I364" s="25"/>
      <c r="J364" s="32">
        <v>0</v>
      </c>
      <c r="K364" s="5"/>
    </row>
    <row r="365" spans="3:17" ht="14.25" customHeight="1" x14ac:dyDescent="0.2">
      <c r="C365" s="9"/>
      <c r="D365" s="9"/>
      <c r="E365" s="9"/>
      <c r="F365" s="50">
        <v>3.3</v>
      </c>
      <c r="G365" s="49" t="s">
        <v>65</v>
      </c>
      <c r="H365" s="25"/>
      <c r="I365" s="25"/>
      <c r="J365" s="32">
        <v>262000866.47</v>
      </c>
      <c r="K365" s="5"/>
    </row>
    <row r="366" spans="3:17" ht="21.75" customHeight="1" x14ac:dyDescent="0.2">
      <c r="C366" s="9"/>
      <c r="D366" s="13"/>
      <c r="E366" s="13"/>
      <c r="F366" s="41" t="s">
        <v>64</v>
      </c>
      <c r="G366" s="48"/>
      <c r="H366" s="25"/>
      <c r="I366" s="43"/>
      <c r="J366" s="43">
        <f>+J354+J355-J362</f>
        <v>271578262.16999996</v>
      </c>
      <c r="K366" s="5"/>
      <c r="L366" s="47">
        <v>271578262.19999999</v>
      </c>
      <c r="M366" s="46" t="s">
        <v>14</v>
      </c>
      <c r="N366" s="45">
        <f>+J366-L366</f>
        <v>-3.0000030994415283E-2</v>
      </c>
    </row>
    <row r="367" spans="3:17" ht="14.25" customHeight="1" x14ac:dyDescent="0.2">
      <c r="D367" s="1"/>
      <c r="E367" s="1"/>
      <c r="F367" s="1"/>
      <c r="G367" s="1"/>
      <c r="H367" s="1"/>
      <c r="I367" s="1"/>
      <c r="J367" s="1"/>
      <c r="K367" s="5"/>
    </row>
    <row r="368" spans="3:17" ht="14.25" customHeight="1" x14ac:dyDescent="0.2">
      <c r="D368" s="1"/>
      <c r="E368" s="1"/>
      <c r="F368" s="1"/>
      <c r="G368" s="1"/>
      <c r="H368" s="1"/>
      <c r="I368" s="1"/>
      <c r="J368" s="1"/>
      <c r="K368" s="5"/>
    </row>
    <row r="369" spans="3:16" ht="14.25" customHeight="1" x14ac:dyDescent="0.2">
      <c r="C369" s="9"/>
      <c r="D369" s="9"/>
      <c r="E369" s="13" t="s">
        <v>63</v>
      </c>
      <c r="F369" s="13"/>
      <c r="G369" s="13"/>
      <c r="H369" s="13"/>
      <c r="I369" s="13"/>
      <c r="J369" s="13"/>
      <c r="K369" s="5"/>
    </row>
    <row r="370" spans="3:16" ht="14.25" customHeight="1" x14ac:dyDescent="0.2">
      <c r="C370" s="9"/>
      <c r="D370" s="8"/>
      <c r="E370" s="8"/>
      <c r="F370" s="15" t="s">
        <v>62</v>
      </c>
      <c r="G370" s="15"/>
      <c r="H370" s="15"/>
      <c r="I370" s="15"/>
      <c r="J370" s="44" t="s">
        <v>61</v>
      </c>
      <c r="K370" s="5"/>
    </row>
    <row r="371" spans="3:16" ht="14.25" customHeight="1" x14ac:dyDescent="0.2">
      <c r="C371" s="9"/>
      <c r="D371" s="9"/>
      <c r="E371" s="9"/>
      <c r="F371" s="41" t="s">
        <v>60</v>
      </c>
      <c r="G371" s="25"/>
      <c r="H371" s="25"/>
      <c r="I371" s="24"/>
      <c r="J371" s="43">
        <v>503921613.94999999</v>
      </c>
      <c r="K371" s="5"/>
      <c r="L371" s="36">
        <v>503921613.94999999</v>
      </c>
      <c r="M371" s="21" t="s">
        <v>59</v>
      </c>
      <c r="N371" s="21"/>
      <c r="O371" s="42"/>
      <c r="P371" s="30">
        <f>+J371-L371</f>
        <v>0</v>
      </c>
    </row>
    <row r="372" spans="3:16" ht="14.25" customHeight="1" x14ac:dyDescent="0.2">
      <c r="C372" s="9"/>
      <c r="D372" s="9"/>
      <c r="E372" s="9"/>
      <c r="F372" s="41" t="s">
        <v>58</v>
      </c>
      <c r="G372" s="25"/>
      <c r="H372" s="25"/>
      <c r="I372" s="24"/>
      <c r="J372" s="40">
        <f>+SUM(J373:J393)</f>
        <v>239807239.97999999</v>
      </c>
      <c r="K372" s="5"/>
      <c r="M372" s="17"/>
      <c r="N372" s="17"/>
    </row>
    <row r="373" spans="3:16" ht="14.25" customHeight="1" x14ac:dyDescent="0.2">
      <c r="C373" s="9"/>
      <c r="D373" s="9"/>
      <c r="E373" s="9"/>
      <c r="F373" s="34">
        <v>2.1</v>
      </c>
      <c r="G373" s="28" t="s">
        <v>57</v>
      </c>
      <c r="H373" s="28"/>
      <c r="I373" s="28"/>
      <c r="J373" s="27">
        <v>0</v>
      </c>
      <c r="K373" s="5"/>
      <c r="M373" s="17"/>
      <c r="N373" s="17"/>
    </row>
    <row r="374" spans="3:16" ht="14.25" customHeight="1" x14ac:dyDescent="0.2">
      <c r="C374" s="9"/>
      <c r="D374" s="9"/>
      <c r="E374" s="9"/>
      <c r="F374" s="34">
        <v>2.2000000000000002</v>
      </c>
      <c r="G374" s="28" t="s">
        <v>56</v>
      </c>
      <c r="H374" s="28"/>
      <c r="I374" s="28"/>
      <c r="J374" s="27">
        <v>0</v>
      </c>
      <c r="K374" s="5"/>
      <c r="M374" s="17"/>
      <c r="N374" s="17"/>
    </row>
    <row r="375" spans="3:16" ht="14.25" customHeight="1" x14ac:dyDescent="0.2">
      <c r="C375" s="9"/>
      <c r="D375" s="9"/>
      <c r="E375" s="9"/>
      <c r="F375" s="34">
        <v>2.2999999999999998</v>
      </c>
      <c r="G375" s="28" t="s">
        <v>55</v>
      </c>
      <c r="H375" s="28"/>
      <c r="I375" s="28"/>
      <c r="J375" s="27">
        <v>108234.67</v>
      </c>
      <c r="K375" s="5"/>
      <c r="L375" s="39">
        <v>108234.67</v>
      </c>
      <c r="M375" s="21" t="s">
        <v>40</v>
      </c>
      <c r="N375" s="36">
        <f>+J375-L375</f>
        <v>0</v>
      </c>
    </row>
    <row r="376" spans="3:16" ht="14.25" customHeight="1" x14ac:dyDescent="0.2">
      <c r="C376" s="9"/>
      <c r="D376" s="9"/>
      <c r="E376" s="9"/>
      <c r="F376" s="34">
        <v>2.4</v>
      </c>
      <c r="G376" s="28" t="s">
        <v>54</v>
      </c>
      <c r="H376" s="28"/>
      <c r="I376" s="28"/>
      <c r="J376" s="27">
        <v>2349340.34</v>
      </c>
      <c r="K376" s="5"/>
      <c r="L376" s="36">
        <v>2349340.34</v>
      </c>
      <c r="M376" s="21" t="s">
        <v>40</v>
      </c>
      <c r="N376" s="36">
        <f>+J376-L376</f>
        <v>0</v>
      </c>
    </row>
    <row r="377" spans="3:16" ht="14.25" customHeight="1" x14ac:dyDescent="0.2">
      <c r="C377" s="9"/>
      <c r="D377" s="9"/>
      <c r="E377" s="9"/>
      <c r="F377" s="34">
        <v>2.5</v>
      </c>
      <c r="G377" s="28" t="s">
        <v>53</v>
      </c>
      <c r="H377" s="28"/>
      <c r="I377" s="28"/>
      <c r="J377" s="27">
        <v>0</v>
      </c>
      <c r="K377" s="5"/>
      <c r="M377" s="17"/>
      <c r="N377" s="17"/>
    </row>
    <row r="378" spans="3:16" ht="14.25" customHeight="1" x14ac:dyDescent="0.2">
      <c r="C378" s="9"/>
      <c r="D378" s="9"/>
      <c r="E378" s="9"/>
      <c r="F378" s="34">
        <v>2.6</v>
      </c>
      <c r="G378" s="28" t="s">
        <v>52</v>
      </c>
      <c r="H378" s="28"/>
      <c r="I378" s="28"/>
      <c r="J378" s="27">
        <v>0</v>
      </c>
      <c r="K378" s="5"/>
      <c r="M378" s="17"/>
      <c r="N378" s="17"/>
    </row>
    <row r="379" spans="3:16" ht="14.25" customHeight="1" x14ac:dyDescent="0.2">
      <c r="C379" s="9"/>
      <c r="D379" s="9"/>
      <c r="E379" s="9"/>
      <c r="F379" s="34">
        <v>2.7</v>
      </c>
      <c r="G379" s="28" t="s">
        <v>51</v>
      </c>
      <c r="H379" s="28"/>
      <c r="I379" s="28"/>
      <c r="J379" s="27">
        <v>0</v>
      </c>
      <c r="K379" s="5"/>
      <c r="M379" s="17"/>
      <c r="N379" s="17"/>
    </row>
    <row r="380" spans="3:16" ht="14.25" customHeight="1" x14ac:dyDescent="0.2">
      <c r="C380" s="9"/>
      <c r="D380" s="9"/>
      <c r="E380" s="9"/>
      <c r="F380" s="34">
        <v>2.8</v>
      </c>
      <c r="G380" s="28" t="s">
        <v>50</v>
      </c>
      <c r="H380" s="28"/>
      <c r="I380" s="28"/>
      <c r="J380" s="27">
        <v>0</v>
      </c>
      <c r="K380" s="5"/>
      <c r="N380" s="17"/>
    </row>
    <row r="381" spans="3:16" ht="14.25" customHeight="1" x14ac:dyDescent="0.2">
      <c r="C381" s="9"/>
      <c r="D381" s="9"/>
      <c r="E381" s="9"/>
      <c r="F381" s="34">
        <v>2.9</v>
      </c>
      <c r="G381" s="28" t="s">
        <v>49</v>
      </c>
      <c r="H381" s="28"/>
      <c r="I381" s="28"/>
      <c r="J381" s="27">
        <v>0</v>
      </c>
      <c r="K381" s="5"/>
      <c r="M381" s="17"/>
      <c r="N381" s="17"/>
    </row>
    <row r="382" spans="3:16" ht="14.25" customHeight="1" x14ac:dyDescent="0.2">
      <c r="C382" s="9"/>
      <c r="D382" s="9"/>
      <c r="E382" s="9"/>
      <c r="F382" s="34" t="s">
        <v>48</v>
      </c>
      <c r="G382" s="28" t="s">
        <v>47</v>
      </c>
      <c r="H382" s="28"/>
      <c r="I382" s="28"/>
      <c r="J382" s="27">
        <v>0</v>
      </c>
      <c r="K382" s="5"/>
    </row>
    <row r="383" spans="3:16" ht="14.25" customHeight="1" x14ac:dyDescent="0.2">
      <c r="C383" s="9"/>
      <c r="D383" s="9"/>
      <c r="E383" s="9"/>
      <c r="F383" s="34" t="s">
        <v>46</v>
      </c>
      <c r="G383" s="28" t="s">
        <v>45</v>
      </c>
      <c r="H383" s="28"/>
      <c r="I383" s="28"/>
      <c r="J383" s="27">
        <v>0</v>
      </c>
      <c r="K383" s="5"/>
      <c r="N383" s="38"/>
      <c r="O383" s="37"/>
    </row>
    <row r="384" spans="3:16" ht="14.25" customHeight="1" x14ac:dyDescent="0.2">
      <c r="C384" s="9"/>
      <c r="D384" s="9"/>
      <c r="E384" s="9"/>
      <c r="F384" s="34" t="s">
        <v>44</v>
      </c>
      <c r="G384" s="28" t="s">
        <v>43</v>
      </c>
      <c r="H384" s="28"/>
      <c r="I384" s="28"/>
      <c r="J384" s="27">
        <v>0</v>
      </c>
      <c r="K384" s="5"/>
    </row>
    <row r="385" spans="3:15" ht="14.25" customHeight="1" x14ac:dyDescent="0.2">
      <c r="C385" s="9"/>
      <c r="D385" s="9"/>
      <c r="E385" s="9"/>
      <c r="F385" s="34" t="s">
        <v>42</v>
      </c>
      <c r="G385" s="28" t="s">
        <v>41</v>
      </c>
      <c r="H385" s="28"/>
      <c r="I385" s="28"/>
      <c r="J385" s="27">
        <v>237349664.97</v>
      </c>
      <c r="K385" s="5"/>
      <c r="L385" s="22">
        <v>237349664.97</v>
      </c>
      <c r="M385" s="21" t="s">
        <v>40</v>
      </c>
      <c r="N385" s="36">
        <f>+J385-L385</f>
        <v>0</v>
      </c>
    </row>
    <row r="386" spans="3:15" ht="14.25" customHeight="1" x14ac:dyDescent="0.2">
      <c r="C386" s="9"/>
      <c r="D386" s="9"/>
      <c r="E386" s="9"/>
      <c r="F386" s="34" t="s">
        <v>39</v>
      </c>
      <c r="G386" s="28" t="s">
        <v>38</v>
      </c>
      <c r="H386" s="28"/>
      <c r="I386" s="28"/>
      <c r="J386" s="27">
        <v>0</v>
      </c>
      <c r="K386" s="5"/>
      <c r="O386" s="35"/>
    </row>
    <row r="387" spans="3:15" ht="14.25" customHeight="1" x14ac:dyDescent="0.2">
      <c r="C387" s="9"/>
      <c r="D387" s="9"/>
      <c r="E387" s="9"/>
      <c r="F387" s="34" t="s">
        <v>37</v>
      </c>
      <c r="G387" s="28" t="s">
        <v>36</v>
      </c>
      <c r="H387" s="28"/>
      <c r="I387" s="28"/>
      <c r="J387" s="27">
        <v>0</v>
      </c>
      <c r="K387" s="5"/>
      <c r="M387" s="35"/>
    </row>
    <row r="388" spans="3:15" ht="14.25" customHeight="1" x14ac:dyDescent="0.2">
      <c r="C388" s="9"/>
      <c r="D388" s="9"/>
      <c r="E388" s="9"/>
      <c r="F388" s="34" t="s">
        <v>35</v>
      </c>
      <c r="G388" s="28" t="s">
        <v>34</v>
      </c>
      <c r="H388" s="28"/>
      <c r="I388" s="28"/>
      <c r="J388" s="27">
        <v>0</v>
      </c>
      <c r="K388" s="5"/>
      <c r="L388" s="30"/>
    </row>
    <row r="389" spans="3:15" ht="14.25" customHeight="1" x14ac:dyDescent="0.2">
      <c r="C389" s="9"/>
      <c r="D389" s="9"/>
      <c r="E389" s="9"/>
      <c r="F389" s="34" t="s">
        <v>33</v>
      </c>
      <c r="G389" s="28" t="s">
        <v>32</v>
      </c>
      <c r="H389" s="28"/>
      <c r="I389" s="28"/>
      <c r="J389" s="27">
        <v>0</v>
      </c>
      <c r="K389" s="5"/>
    </row>
    <row r="390" spans="3:15" ht="14.25" customHeight="1" x14ac:dyDescent="0.2">
      <c r="C390" s="9"/>
      <c r="D390" s="9"/>
      <c r="E390" s="9"/>
      <c r="F390" s="34" t="s">
        <v>31</v>
      </c>
      <c r="G390" s="28" t="s">
        <v>30</v>
      </c>
      <c r="H390" s="28"/>
      <c r="I390" s="28"/>
      <c r="J390" s="27">
        <v>0</v>
      </c>
      <c r="K390" s="5"/>
    </row>
    <row r="391" spans="3:15" ht="14.25" customHeight="1" x14ac:dyDescent="0.2">
      <c r="C391" s="9"/>
      <c r="D391" s="9"/>
      <c r="E391" s="9"/>
      <c r="F391" s="34" t="s">
        <v>29</v>
      </c>
      <c r="G391" s="28" t="s">
        <v>28</v>
      </c>
      <c r="H391" s="28"/>
      <c r="I391" s="28"/>
      <c r="J391" s="27">
        <v>0</v>
      </c>
      <c r="K391" s="5"/>
    </row>
    <row r="392" spans="3:15" ht="14.25" customHeight="1" x14ac:dyDescent="0.2">
      <c r="C392" s="9"/>
      <c r="D392" s="9"/>
      <c r="E392" s="9"/>
      <c r="F392" s="34" t="s">
        <v>27</v>
      </c>
      <c r="G392" s="28" t="s">
        <v>26</v>
      </c>
      <c r="H392" s="28"/>
      <c r="I392" s="28"/>
      <c r="J392" s="27">
        <v>0</v>
      </c>
      <c r="K392" s="5"/>
    </row>
    <row r="393" spans="3:15" ht="14.25" customHeight="1" x14ac:dyDescent="0.2">
      <c r="C393" s="9"/>
      <c r="D393" s="9"/>
      <c r="E393" s="9"/>
      <c r="F393" s="34" t="s">
        <v>25</v>
      </c>
      <c r="G393" s="28" t="s">
        <v>24</v>
      </c>
      <c r="H393" s="28"/>
      <c r="I393" s="28"/>
      <c r="J393" s="27">
        <v>0</v>
      </c>
      <c r="K393" s="5"/>
      <c r="L393" s="30"/>
      <c r="M393" s="17"/>
    </row>
    <row r="394" spans="3:15" ht="14.25" customHeight="1" x14ac:dyDescent="0.2">
      <c r="C394" s="9"/>
      <c r="D394" s="9"/>
      <c r="E394" s="9"/>
      <c r="F394" s="33" t="s">
        <v>23</v>
      </c>
      <c r="G394" s="25"/>
      <c r="H394" s="25"/>
      <c r="I394" s="32"/>
      <c r="J394" s="31">
        <f>+SUM(J395:J401)</f>
        <v>3350678.91</v>
      </c>
      <c r="K394" s="5"/>
      <c r="L394" s="22">
        <v>3350678.95</v>
      </c>
      <c r="M394" s="21" t="s">
        <v>14</v>
      </c>
      <c r="N394" s="20">
        <f>+J394-L394</f>
        <v>-4.0000000037252903E-2</v>
      </c>
    </row>
    <row r="395" spans="3:15" ht="14.25" customHeight="1" x14ac:dyDescent="0.2">
      <c r="C395" s="9"/>
      <c r="D395" s="9"/>
      <c r="E395" s="9"/>
      <c r="F395" s="29">
        <v>3.1</v>
      </c>
      <c r="G395" s="28" t="s">
        <v>22</v>
      </c>
      <c r="H395" s="25"/>
      <c r="I395" s="25"/>
      <c r="J395" s="27">
        <v>3350681.91</v>
      </c>
      <c r="K395" s="5"/>
      <c r="L395" s="30"/>
      <c r="M395" s="17"/>
    </row>
    <row r="396" spans="3:15" ht="14.25" customHeight="1" x14ac:dyDescent="0.2">
      <c r="C396" s="9"/>
      <c r="D396" s="9"/>
      <c r="E396" s="9"/>
      <c r="F396" s="29">
        <v>3.2</v>
      </c>
      <c r="G396" s="28" t="s">
        <v>21</v>
      </c>
      <c r="H396" s="25"/>
      <c r="I396" s="25"/>
      <c r="J396" s="27">
        <v>0</v>
      </c>
      <c r="K396" s="5"/>
      <c r="M396" s="17"/>
    </row>
    <row r="397" spans="3:15" ht="14.25" customHeight="1" x14ac:dyDescent="0.2">
      <c r="C397" s="9"/>
      <c r="D397" s="9"/>
      <c r="E397" s="9"/>
      <c r="F397" s="29">
        <v>3.3</v>
      </c>
      <c r="G397" s="28" t="s">
        <v>20</v>
      </c>
      <c r="H397" s="25"/>
      <c r="I397" s="25"/>
      <c r="J397" s="27">
        <v>0</v>
      </c>
      <c r="K397" s="5"/>
      <c r="M397" s="17"/>
    </row>
    <row r="398" spans="3:15" ht="14.25" customHeight="1" x14ac:dyDescent="0.2">
      <c r="C398" s="9"/>
      <c r="D398" s="9"/>
      <c r="E398" s="9"/>
      <c r="F398" s="29">
        <v>3.4</v>
      </c>
      <c r="G398" s="28" t="s">
        <v>19</v>
      </c>
      <c r="H398" s="25"/>
      <c r="I398" s="25"/>
      <c r="J398" s="27">
        <v>0</v>
      </c>
      <c r="K398" s="5"/>
      <c r="M398" s="17"/>
    </row>
    <row r="399" spans="3:15" ht="14.25" customHeight="1" x14ac:dyDescent="0.2">
      <c r="C399" s="9"/>
      <c r="D399" s="9"/>
      <c r="E399" s="9"/>
      <c r="F399" s="29">
        <v>3.5</v>
      </c>
      <c r="G399" s="28" t="s">
        <v>18</v>
      </c>
      <c r="H399" s="25"/>
      <c r="I399" s="25"/>
      <c r="J399" s="27">
        <v>0</v>
      </c>
      <c r="K399" s="5"/>
      <c r="M399" s="17"/>
    </row>
    <row r="400" spans="3:15" ht="14.25" customHeight="1" x14ac:dyDescent="0.2">
      <c r="C400" s="9"/>
      <c r="D400" s="9"/>
      <c r="E400" s="9"/>
      <c r="F400" s="29">
        <v>3.6</v>
      </c>
      <c r="G400" s="28" t="s">
        <v>17</v>
      </c>
      <c r="H400" s="25"/>
      <c r="I400" s="25"/>
      <c r="J400" s="27">
        <v>-3</v>
      </c>
      <c r="K400" s="5"/>
      <c r="M400" s="17"/>
    </row>
    <row r="401" spans="2:14" ht="14.25" customHeight="1" x14ac:dyDescent="0.2">
      <c r="C401" s="9"/>
      <c r="D401" s="9"/>
      <c r="E401" s="9"/>
      <c r="F401" s="29">
        <v>3.7</v>
      </c>
      <c r="G401" s="28" t="s">
        <v>16</v>
      </c>
      <c r="H401" s="25"/>
      <c r="I401" s="25"/>
      <c r="J401" s="27">
        <v>0</v>
      </c>
      <c r="K401" s="5"/>
      <c r="M401" s="17"/>
    </row>
    <row r="402" spans="2:14" ht="14.25" customHeight="1" x14ac:dyDescent="0.2">
      <c r="C402" s="9"/>
      <c r="D402" s="9"/>
      <c r="E402" s="9"/>
      <c r="F402" s="26" t="s">
        <v>15</v>
      </c>
      <c r="G402" s="25"/>
      <c r="H402" s="25"/>
      <c r="I402" s="24"/>
      <c r="J402" s="23">
        <f>+J371-J372+J394</f>
        <v>267465052.88</v>
      </c>
      <c r="K402" s="5"/>
      <c r="L402" s="22">
        <v>267465052.91999999</v>
      </c>
      <c r="M402" s="21" t="s">
        <v>14</v>
      </c>
      <c r="N402" s="20">
        <f>+J402-L402</f>
        <v>-3.9999991655349731E-2</v>
      </c>
    </row>
    <row r="403" spans="2:14" ht="14.25" customHeight="1" x14ac:dyDescent="0.2">
      <c r="D403" s="3"/>
      <c r="E403" s="3"/>
      <c r="F403" s="3"/>
      <c r="G403" s="3"/>
      <c r="K403" s="5"/>
      <c r="M403" s="17"/>
    </row>
    <row r="404" spans="2:14" ht="14.25" customHeight="1" x14ac:dyDescent="0.2">
      <c r="D404" s="3"/>
      <c r="E404" s="3"/>
      <c r="F404" s="3"/>
      <c r="G404" s="3"/>
      <c r="K404" s="5"/>
      <c r="M404" s="17"/>
    </row>
    <row r="405" spans="2:14" ht="14.25" customHeight="1" x14ac:dyDescent="0.2">
      <c r="B405" s="19" t="s">
        <v>13</v>
      </c>
      <c r="C405" s="18"/>
      <c r="D405" s="18"/>
      <c r="E405" s="18"/>
      <c r="F405" s="18"/>
      <c r="G405" s="18"/>
      <c r="H405" s="18"/>
      <c r="I405" s="18"/>
      <c r="J405" s="18"/>
      <c r="K405" s="5"/>
      <c r="M405" s="17"/>
    </row>
    <row r="406" spans="2:14" ht="14.25" customHeight="1" x14ac:dyDescent="0.2">
      <c r="B406" s="9"/>
      <c r="C406" s="9"/>
      <c r="D406" s="16"/>
      <c r="E406" s="13" t="s">
        <v>12</v>
      </c>
      <c r="F406" s="13"/>
      <c r="G406" s="13"/>
      <c r="H406" s="13"/>
      <c r="I406" s="13"/>
      <c r="J406" s="13"/>
      <c r="K406" s="5"/>
    </row>
    <row r="407" spans="2:14" ht="14.25" customHeight="1" x14ac:dyDescent="0.2">
      <c r="B407" s="9"/>
      <c r="C407" s="9"/>
      <c r="D407" s="16"/>
      <c r="E407" s="16"/>
      <c r="F407" s="14" t="s">
        <v>11</v>
      </c>
      <c r="G407" s="15" t="s">
        <v>10</v>
      </c>
      <c r="H407" s="15"/>
      <c r="I407" s="14" t="s">
        <v>9</v>
      </c>
      <c r="J407" s="14" t="s">
        <v>8</v>
      </c>
      <c r="K407" s="5"/>
    </row>
    <row r="408" spans="2:14" ht="14.25" customHeight="1" x14ac:dyDescent="0.2">
      <c r="B408" s="9"/>
      <c r="C408" s="9"/>
      <c r="D408" s="8"/>
      <c r="E408" s="8"/>
      <c r="F408" s="8"/>
      <c r="G408" s="13" t="s">
        <v>7</v>
      </c>
      <c r="H408" s="13"/>
      <c r="I408" s="12">
        <v>0</v>
      </c>
      <c r="J408" s="12">
        <v>-9.5367431640625E-7</v>
      </c>
      <c r="K408" s="5"/>
    </row>
    <row r="409" spans="2:14" ht="14.25" customHeight="1" x14ac:dyDescent="0.2">
      <c r="B409" s="9"/>
      <c r="C409" s="9"/>
      <c r="D409" s="8"/>
      <c r="E409" s="8"/>
      <c r="F409" s="8"/>
      <c r="G409" s="11"/>
      <c r="H409" s="10"/>
      <c r="I409" s="10"/>
      <c r="J409" s="10"/>
      <c r="K409" s="5"/>
    </row>
    <row r="410" spans="2:14" ht="14.25" customHeight="1" x14ac:dyDescent="0.2">
      <c r="B410" s="9"/>
      <c r="C410" s="9"/>
      <c r="D410" s="8"/>
      <c r="E410" s="8"/>
      <c r="F410" s="7" t="s">
        <v>6</v>
      </c>
      <c r="G410" s="7"/>
      <c r="H410" s="7"/>
      <c r="I410" s="7"/>
      <c r="J410" s="7"/>
      <c r="K410" s="5"/>
    </row>
    <row r="411" spans="2:14" ht="14.25" customHeight="1" x14ac:dyDescent="0.2">
      <c r="F411" s="6"/>
      <c r="G411" s="6"/>
      <c r="H411" s="6"/>
      <c r="I411" s="6"/>
      <c r="J411" s="6"/>
      <c r="K411" s="5"/>
    </row>
    <row r="412" spans="2:14" ht="14.25" customHeight="1" x14ac:dyDescent="0.2">
      <c r="F412" s="6"/>
      <c r="G412" s="6"/>
      <c r="H412" s="6"/>
      <c r="I412" s="6"/>
      <c r="J412" s="6"/>
      <c r="K412" s="5"/>
    </row>
    <row r="413" spans="2:14" ht="14.25" customHeight="1" x14ac:dyDescent="0.2">
      <c r="G413" s="1"/>
      <c r="H413" s="1"/>
      <c r="I413" s="1"/>
      <c r="J413" s="1"/>
      <c r="K413" s="5"/>
    </row>
    <row r="414" spans="2:14" ht="14.25" customHeight="1" x14ac:dyDescent="0.2">
      <c r="K414" s="5"/>
    </row>
    <row r="415" spans="2:14" ht="14.25" customHeight="1" x14ac:dyDescent="0.2">
      <c r="H415" s="3" t="s">
        <v>5</v>
      </c>
      <c r="I415" s="3" t="s">
        <v>4</v>
      </c>
      <c r="K415" s="5"/>
    </row>
    <row r="416" spans="2:14" ht="14.25" customHeight="1" x14ac:dyDescent="0.2">
      <c r="H416" s="3" t="s">
        <v>3</v>
      </c>
      <c r="I416" s="3" t="s">
        <v>2</v>
      </c>
    </row>
    <row r="417" spans="8:9" ht="14.25" customHeight="1" x14ac:dyDescent="0.2">
      <c r="H417" s="3" t="s">
        <v>1</v>
      </c>
      <c r="I417" s="3" t="s">
        <v>0</v>
      </c>
    </row>
  </sheetData>
  <mergeCells count="113">
    <mergeCell ref="G19:I19"/>
    <mergeCell ref="E21:J21"/>
    <mergeCell ref="B2:J2"/>
    <mergeCell ref="B3:J3"/>
    <mergeCell ref="B4:J4"/>
    <mergeCell ref="B5:J5"/>
    <mergeCell ref="L7:M7"/>
    <mergeCell ref="C8:J8"/>
    <mergeCell ref="G22:I22"/>
    <mergeCell ref="G23:I23"/>
    <mergeCell ref="G24:I24"/>
    <mergeCell ref="D9:J9"/>
    <mergeCell ref="G11:I11"/>
    <mergeCell ref="G12:I12"/>
    <mergeCell ref="G13:I13"/>
    <mergeCell ref="G14:I14"/>
    <mergeCell ref="G17:I17"/>
    <mergeCell ref="G18:I18"/>
    <mergeCell ref="G25:I25"/>
    <mergeCell ref="G27:I27"/>
    <mergeCell ref="G43:I43"/>
    <mergeCell ref="G44:I44"/>
    <mergeCell ref="E46:J46"/>
    <mergeCell ref="E49:J49"/>
    <mergeCell ref="G50:I50"/>
    <mergeCell ref="G51:I51"/>
    <mergeCell ref="G52:I52"/>
    <mergeCell ref="G53:I53"/>
    <mergeCell ref="G54:I54"/>
    <mergeCell ref="E57:J57"/>
    <mergeCell ref="G58:I58"/>
    <mergeCell ref="G59:I59"/>
    <mergeCell ref="G67:I67"/>
    <mergeCell ref="G91:I91"/>
    <mergeCell ref="G100:I100"/>
    <mergeCell ref="D119:J119"/>
    <mergeCell ref="G121:H121"/>
    <mergeCell ref="G122:I122"/>
    <mergeCell ref="G123:I123"/>
    <mergeCell ref="G124:I124"/>
    <mergeCell ref="G125:I125"/>
    <mergeCell ref="G126:I126"/>
    <mergeCell ref="G127:I127"/>
    <mergeCell ref="G128:I128"/>
    <mergeCell ref="G129:I129"/>
    <mergeCell ref="G130:I130"/>
    <mergeCell ref="G131:I131"/>
    <mergeCell ref="G132:I132"/>
    <mergeCell ref="G133:I133"/>
    <mergeCell ref="G134:I134"/>
    <mergeCell ref="G135:I135"/>
    <mergeCell ref="D137:J137"/>
    <mergeCell ref="G139:H139"/>
    <mergeCell ref="G140:I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149:I149"/>
    <mergeCell ref="G150:I150"/>
    <mergeCell ref="G151:I151"/>
    <mergeCell ref="G152:I152"/>
    <mergeCell ref="G153:I153"/>
    <mergeCell ref="G156:H156"/>
    <mergeCell ref="G157:I157"/>
    <mergeCell ref="G158:I158"/>
    <mergeCell ref="G159:I159"/>
    <mergeCell ref="G160:I160"/>
    <mergeCell ref="G161:I161"/>
    <mergeCell ref="G162:I162"/>
    <mergeCell ref="C165:J165"/>
    <mergeCell ref="D166:J166"/>
    <mergeCell ref="G168:I168"/>
    <mergeCell ref="G185:I185"/>
    <mergeCell ref="G194:I194"/>
    <mergeCell ref="G199:I199"/>
    <mergeCell ref="G200:I200"/>
    <mergeCell ref="G201:I201"/>
    <mergeCell ref="G202:H202"/>
    <mergeCell ref="G203:I203"/>
    <mergeCell ref="G204:H204"/>
    <mergeCell ref="G205:I205"/>
    <mergeCell ref="G206:I206"/>
    <mergeCell ref="G207:I207"/>
    <mergeCell ref="G208:I208"/>
    <mergeCell ref="G209:I209"/>
    <mergeCell ref="G210:I210"/>
    <mergeCell ref="G211:I211"/>
    <mergeCell ref="G212:I212"/>
    <mergeCell ref="E215:J215"/>
    <mergeCell ref="G216:I216"/>
    <mergeCell ref="G217:I217"/>
    <mergeCell ref="G311:I311"/>
    <mergeCell ref="G218:I218"/>
    <mergeCell ref="G232:I232"/>
    <mergeCell ref="D257:J257"/>
    <mergeCell ref="G259:I259"/>
    <mergeCell ref="G279:I279"/>
    <mergeCell ref="C282:J282"/>
    <mergeCell ref="G334:I334"/>
    <mergeCell ref="F352:I352"/>
    <mergeCell ref="F370:I370"/>
    <mergeCell ref="G407:H407"/>
    <mergeCell ref="F410:J410"/>
    <mergeCell ref="G284:I284"/>
    <mergeCell ref="G293:I293"/>
    <mergeCell ref="C296:J296"/>
    <mergeCell ref="I297:J297"/>
    <mergeCell ref="G298:H298"/>
  </mergeCells>
  <dataValidations count="1">
    <dataValidation allowBlank="1" showInputMessage="1" showErrorMessage="1" prompt="Diferencia entre el saldo final y el inicial presentados." sqref="K407 K338 K311 K298" xr:uid="{C0EB34B5-51C1-4D56-9596-D4C84CD24E82}"/>
  </dataValidation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 PE </vt:lpstr>
      <vt:lpstr>'Notas PE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2021-04-21T21:21:05Z</dcterms:created>
  <dcterms:modified xsi:type="dcterms:W3CDTF">2021-04-21T21:22:23Z</dcterms:modified>
</cp:coreProperties>
</file>