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1-contable\excel\"/>
    </mc:Choice>
  </mc:AlternateContent>
  <bookViews>
    <workbookView xWindow="0" yWindow="0" windowWidth="15630" windowHeight="10290"/>
  </bookViews>
  <sheets>
    <sheet name="Notas PE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'Notas PE (2)'!$B$2:$J$255</definedName>
    <definedName name="A" localSheetId="0">[2]ECABR!#REF!</definedName>
    <definedName name="A">[2]ECABR!#REF!</definedName>
    <definedName name="A_impresión_IM" localSheetId="0">[2]ECABR!#REF!</definedName>
    <definedName name="A_impresión_IM">[2]ECABR!#REF!</definedName>
    <definedName name="abc" localSheetId="0">[3]TOTAL!#REF!</definedName>
    <definedName name="abc">[3]TOTAL!#REF!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[3]TOTAL!#REF!</definedName>
    <definedName name="cba">[3]TOTAL!#REF!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>#REF!</definedName>
    <definedName name="Jun">#REF!</definedName>
    <definedName name="mao" localSheetId="0">[2]ECABR!#REF!</definedName>
    <definedName name="mao">[2]ECABR!#REF!</definedName>
    <definedName name="Mar">#REF!</definedName>
    <definedName name="May">#REF!</definedName>
    <definedName name="N" localSheetId="0">#REF!</definedName>
    <definedName name="N">#REF!</definedName>
    <definedName name="NOTAS">[2]ECABR!#REF!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_xlnm.Print_Titles" localSheetId="0">'Notas PE (2)'!$2:$5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5" i="1" l="1"/>
  <c r="M227" i="1"/>
  <c r="J227" i="1"/>
  <c r="O227" i="1" s="1"/>
  <c r="O217" i="1"/>
  <c r="O208" i="1"/>
  <c r="J205" i="1"/>
  <c r="J235" i="1" s="1"/>
  <c r="O235" i="1" s="1"/>
  <c r="M199" i="1"/>
  <c r="J195" i="1"/>
  <c r="J187" i="1"/>
  <c r="J199" i="1" s="1"/>
  <c r="O199" i="1" s="1"/>
  <c r="M182" i="1"/>
  <c r="I182" i="1"/>
  <c r="O182" i="1" s="1"/>
  <c r="J173" i="1"/>
  <c r="J182" i="1" s="1"/>
  <c r="I173" i="1"/>
  <c r="M158" i="1"/>
  <c r="J158" i="1"/>
  <c r="M152" i="1"/>
  <c r="M169" i="1" s="1"/>
  <c r="J152" i="1"/>
  <c r="J169" i="1" s="1"/>
  <c r="M147" i="1"/>
  <c r="J147" i="1"/>
  <c r="I147" i="1"/>
  <c r="O147" i="1" s="1"/>
  <c r="M135" i="1"/>
  <c r="J135" i="1"/>
  <c r="O135" i="1" s="1"/>
  <c r="O123" i="1"/>
  <c r="M123" i="1"/>
  <c r="J123" i="1"/>
  <c r="M96" i="1"/>
  <c r="O96" i="1" s="1"/>
  <c r="M87" i="1"/>
  <c r="J87" i="1"/>
  <c r="O87" i="1" s="1"/>
  <c r="O64" i="1"/>
  <c r="M64" i="1"/>
  <c r="J64" i="1"/>
  <c r="M53" i="1"/>
  <c r="O53" i="1" s="1"/>
  <c r="J53" i="1"/>
  <c r="M46" i="1"/>
  <c r="O46" i="1" s="1"/>
  <c r="O45" i="1"/>
  <c r="M45" i="1"/>
  <c r="M31" i="1"/>
  <c r="J31" i="1"/>
  <c r="O31" i="1" s="1"/>
  <c r="M30" i="1"/>
  <c r="M29" i="1"/>
  <c r="M17" i="1"/>
  <c r="O17" i="1" s="1"/>
  <c r="J17" i="1"/>
  <c r="O169" i="1" l="1"/>
</calcChain>
</file>

<file path=xl/sharedStrings.xml><?xml version="1.0" encoding="utf-8"?>
<sst xmlns="http://schemas.openxmlformats.org/spreadsheetml/2006/main" count="290" uniqueCount="205">
  <si>
    <t>Instituto de Infraestructura Fisica Educativa  de Guanajuato</t>
  </si>
  <si>
    <t>Notas a los Estados Financieros</t>
  </si>
  <si>
    <t xml:space="preserve">Al 31 de Marzo de 2020 </t>
  </si>
  <si>
    <t>(Cifras en Pesos)</t>
  </si>
  <si>
    <t>b) Notas de Desglose</t>
  </si>
  <si>
    <t>I) Notas al Estado de Situación Financiera</t>
  </si>
  <si>
    <t>Activo</t>
  </si>
  <si>
    <t>Efectivo y equivalentes</t>
  </si>
  <si>
    <t>Cuenta</t>
  </si>
  <si>
    <t>Nombre de la Cuenta</t>
  </si>
  <si>
    <t>Importe</t>
  </si>
  <si>
    <t>Efectivo</t>
  </si>
  <si>
    <t>Bancos/Tesorería</t>
  </si>
  <si>
    <t>Bancos/Dependencias</t>
  </si>
  <si>
    <t>Inversiones temporales</t>
  </si>
  <si>
    <t>Depósitos de fondos de terceres en garantía y/o Administración</t>
  </si>
  <si>
    <t>Total</t>
  </si>
  <si>
    <t>ESF</t>
  </si>
  <si>
    <t>Derechos a recibir efectivo y equivalentes y bienes o servicios a recibir</t>
  </si>
  <si>
    <t>Inversiones financieras de corto plazo</t>
  </si>
  <si>
    <t>Cuentas por cobrar a corto plazo</t>
  </si>
  <si>
    <t>Deudores diversos por cobrar a corto plazo</t>
  </si>
  <si>
    <t>Ingresos por recuperar a corto plazo</t>
  </si>
  <si>
    <t>Deudores por Anticipos de la Tesorería a Corto Plazo</t>
  </si>
  <si>
    <t>Prestamos otorgados a corto plazo</t>
  </si>
  <si>
    <t>Anticipo a Proveedores por Adquisición de Bienes y Prestación 
de Servicios a Corto Plazo</t>
  </si>
  <si>
    <t>Anticipo a Contratistas por Obras Públicas a Corto Plazo</t>
  </si>
  <si>
    <t>Deudores diversos a largo plazo</t>
  </si>
  <si>
    <t>Prestamos otorgados a largo plazo</t>
  </si>
  <si>
    <t>Bienes disponibles para su consumo (Inventarios)</t>
  </si>
  <si>
    <t>El poder ejecutivo del Estado, no reporta saldo en las cuentas de inventarios</t>
  </si>
  <si>
    <t>Inversiones financieras</t>
  </si>
  <si>
    <t>Títulos y valores a largo plazo</t>
  </si>
  <si>
    <t>Fideicomisos, Mandatos y Contratos análogos</t>
  </si>
  <si>
    <t>Participaciones y aportaciones de capital</t>
  </si>
  <si>
    <t>Bienes muebles, inmuebles e intangibles</t>
  </si>
  <si>
    <t>Bienes inmuebles, infraestructura y construcciones en proceso</t>
  </si>
  <si>
    <t>Bienes muebles</t>
  </si>
  <si>
    <t>Software</t>
  </si>
  <si>
    <t>Licencias</t>
  </si>
  <si>
    <t>Depreciación acumulada de bienes inmuebles</t>
  </si>
  <si>
    <t>Depreciación acumulada de bienes muebles</t>
  </si>
  <si>
    <t>Amortización acumulada de activos intangibles</t>
  </si>
  <si>
    <t>Otros activos diferidos</t>
  </si>
  <si>
    <t>Pasivo</t>
  </si>
  <si>
    <t>Cuentas por pagar a Corto Plazo</t>
  </si>
  <si>
    <t>Parcial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</si>
  <si>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</si>
  <si>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</si>
  <si>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</si>
  <si>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</si>
  <si>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Retenciones y contribuciones por pagar a corto plazo</t>
  </si>
  <si>
    <t>Otras cuentas por pagar a corto plazo</t>
  </si>
  <si>
    <t>II) Notas al Estado de Actividades</t>
  </si>
  <si>
    <t xml:space="preserve">Ingreso </t>
  </si>
  <si>
    <t>Ingresos de Gestión</t>
  </si>
  <si>
    <t>Impuestos</t>
  </si>
  <si>
    <t>Impuestos Sobre los Ingresos</t>
  </si>
  <si>
    <t>Impuestos Sobre el Patrimonio</t>
  </si>
  <si>
    <t>Impuestos Sobre la Producción, el Consumo y las Transacciones</t>
  </si>
  <si>
    <t>Impuestos Sobre Nóminas y Asimilables</t>
  </si>
  <si>
    <t>Accesorios</t>
  </si>
  <si>
    <t>Derechos</t>
  </si>
  <si>
    <t>Derechos por el Uso, Goce, Aprovechamiento o Explotación de Bienes del Dominio Público</t>
  </si>
  <si>
    <t>Derechos por Prestación de Servicios</t>
  </si>
  <si>
    <t>Productos</t>
  </si>
  <si>
    <t>Productos Derivados del Uso y Aprovechamiento de Bienes No Sujetos a Régimen de Dominio Público</t>
  </si>
  <si>
    <t>Aprovechamientos</t>
  </si>
  <si>
    <t>Multas</t>
  </si>
  <si>
    <t>Otros Aprovechamientos</t>
  </si>
  <si>
    <t>Ingresos por Venta de Bienes y Prestación de Servicios</t>
  </si>
  <si>
    <t>EA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</si>
  <si>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</si>
  <si>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</si>
  <si>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</si>
  <si>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</si>
  <si>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</si>
  <si>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</si>
  <si>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Transferencias, Asignaciones, Subsidios y Otras ayudas</t>
  </si>
  <si>
    <t>Transferencias Internas y Asignaciones del Sector Público</t>
  </si>
  <si>
    <t>Gastos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</si>
  <si>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</si>
  <si>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</si>
  <si>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</si>
  <si>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</si>
  <si>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</si>
  <si>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</si>
  <si>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</si>
  <si>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</si>
  <si>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</si>
  <si>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</si>
  <si>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</si>
  <si>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 xml:space="preserve">Participaciones y Aportaciones </t>
  </si>
  <si>
    <t>Intereses, Comisiones y Otros Gastos de Deuda Pública</t>
  </si>
  <si>
    <t>Intereses de la Deuda Pública</t>
  </si>
  <si>
    <t>Gastos de la Deuda Pública</t>
  </si>
  <si>
    <t>OTROS GASTOS Y PÉRDIDAS EXTRAORDINARIAS</t>
  </si>
  <si>
    <t>Estimaciones, Depreciaciones, Deterioros, Obsolescencia y Amortizaciones</t>
  </si>
  <si>
    <t>Otros Gastos</t>
  </si>
  <si>
    <t>III) Notas al Estado de Variación en la Hacienda Pública</t>
  </si>
  <si>
    <t>Hacienda Pública/Patrimonio Contribuido</t>
  </si>
  <si>
    <t>Donaciones de Capital</t>
  </si>
  <si>
    <t>Actualizaciones de la Hacienda Pública/Patrimonio</t>
  </si>
  <si>
    <t>Resultados del Ejercicio: (Ahorro/ Desahorro)</t>
  </si>
  <si>
    <t>Resultados de Ejercicios Anteriores</t>
  </si>
  <si>
    <t>Revalúos</t>
  </si>
  <si>
    <t>Rectificaciones de Resultados de Ejercicios Anteriores</t>
  </si>
  <si>
    <t>EVHP</t>
  </si>
  <si>
    <t>IV) Notas al Estado de Flujos de Efectivo</t>
  </si>
  <si>
    <t>Flujo de efectivo</t>
  </si>
  <si>
    <t>Al 31 de marzo</t>
  </si>
  <si>
    <t>Bancos/Dependencias y otros</t>
  </si>
  <si>
    <t>Inversiones Temporales (Hasta 3 meses)</t>
  </si>
  <si>
    <t>Depósitos de Fondos de Terceros en Garantía y/o Administración</t>
  </si>
  <si>
    <t>Otros Efectivos y Equivalentes</t>
  </si>
  <si>
    <t>Adquisición bienes muebles e inmuebles</t>
  </si>
  <si>
    <t>Bienes Inmuebles, Infraestructura y Construcciones en Proceso</t>
  </si>
  <si>
    <t>Terrenos</t>
  </si>
  <si>
    <t>Edificios No Habitacionales</t>
  </si>
  <si>
    <t>Infraestructura</t>
  </si>
  <si>
    <t>Construcciones en Proceso en Bienes de Dominio Público</t>
  </si>
  <si>
    <t>Construcciones en Proceso en Bienes Propios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</si>
  <si>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</si>
  <si>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</si>
  <si>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</si>
  <si>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</si>
  <si>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</si>
  <si>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</si>
  <si>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, Otros Equipos y Herramientas</t>
  </si>
  <si>
    <t>Colecciones, Obras de Arte y Objetos Valiosos</t>
  </si>
  <si>
    <t>Activos Intangibles</t>
  </si>
  <si>
    <t>Conciliación del flujo de efectivo</t>
  </si>
  <si>
    <t>Saldo Inicial</t>
  </si>
  <si>
    <t xml:space="preserve">Saldo Final 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</si>
  <si>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</si>
  <si>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</si>
  <si>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</si>
  <si>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</si>
  <si>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</si>
  <si>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</si>
  <si>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</si>
  <si>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</si>
  <si>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</si>
  <si>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Conciliación entre los ingresos presupuestarios y contables</t>
  </si>
  <si>
    <t>Nombre</t>
  </si>
  <si>
    <t>1. Total de Ingresos Presupuestarios</t>
  </si>
  <si>
    <t>EAI DEVENGADO</t>
  </si>
  <si>
    <t>2. Más Ingresos Contables No Presupuestarios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</si>
  <si>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</si>
  <si>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</si>
  <si>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</si>
  <si>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</si>
  <si>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</si>
  <si>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</si>
  <si>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</si>
  <si>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</si>
  <si>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</si>
  <si>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</si>
  <si>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Ingresos Contables (4 = 1 + 2 - 3)</t>
  </si>
  <si>
    <t>|</t>
  </si>
  <si>
    <t>Conciliación entre los egresos presupuestarios y los gastos contables</t>
  </si>
  <si>
    <t>1. Total de Egresos Presupuestarios</t>
  </si>
  <si>
    <t xml:space="preserve">ES EL TOTAL DEL DEVENGADO EN Cadmon </t>
  </si>
  <si>
    <t>2. Menos Egresos Presupuestarios No Contables</t>
  </si>
  <si>
    <t>Materias Primas y Materiales de Producción y Comercialización</t>
  </si>
  <si>
    <t>EAEPE</t>
  </si>
  <si>
    <t>Activos Biológicos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</si>
  <si>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</si>
  <si>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</si>
  <si>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</si>
  <si>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</si>
  <si>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</si>
  <si>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</si>
  <si>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</si>
  <si>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</si>
  <si>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</si>
  <si>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</si>
  <si>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</si>
  <si>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</si>
  <si>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</si>
  <si>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</si>
  <si>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</si>
  <si>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</si>
  <si>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</si>
  <si>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</si>
  <si>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</si>
  <si>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</si>
  <si>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</si>
  <si>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</si>
  <si>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</si>
  <si>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</si>
  <si>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Disminución de Inventarios</t>
  </si>
  <si>
    <t>Aumento por insuficiencia de Estimaciones por Pérdida o Deterioro u Obsolescencia</t>
  </si>
  <si>
    <t>Aumento por insuficiencia de Provisiones</t>
  </si>
  <si>
    <t>Otros Gastos Contables No Presupuestarios</t>
  </si>
  <si>
    <t>4. Total de Gasto Contable (4 = 1 - 2 + 3)</t>
  </si>
  <si>
    <t>c) Notas de memoria (Cuentas de Orden)</t>
  </si>
  <si>
    <t>Avales y garantías</t>
  </si>
  <si>
    <t>NO APLICA</t>
  </si>
  <si>
    <t>____________________________</t>
  </si>
  <si>
    <t>___________________________</t>
  </si>
  <si>
    <t xml:space="preserve">        Ing. Pedro Peredo Medina</t>
  </si>
  <si>
    <t>C.P. Cecilio Zamarripa Aguirre</t>
  </si>
  <si>
    <t xml:space="preserve">               Director General </t>
  </si>
  <si>
    <t xml:space="preserve">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</si>
</sst>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#,##0.000000000000_ ;\-#,##0.000000000000\ "/>
    <numFmt numFmtId="167" formatCode="_(* #,##0_);_(* \(#,##0\);_(* &quot;-&quot;??_);_(@_)"/>
    <numFmt numFmtId="168" formatCode="#,##0.00_ ;\-#,##0.00\ "/>
    <numFmt numFmtId="169" formatCode="_(* #,##0_);_(* \(#,##0\);_(* &quot;-&quot;_);_(@_)"/>
    <numFmt numFmtId="170" formatCode="#,##0.00000000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8D69"/>
        <bgColor indexed="64"/>
      </patternFill>
    </fill>
    <fill>
      <patternFill patternType="solid">
        <fgColor rgb="FFCCCC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/>
      <top/>
      <bottom style="double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</cellStyleXfs>
  <cellXfs count="156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center" vertical="center"/>
    </xf>
    <xf numFmtId="164" fontId="2" fillId="2" borderId="0" xfId="2" applyNumberFormat="1" applyFont="1" applyFill="1" applyAlignment="1">
      <alignment vertical="center"/>
    </xf>
    <xf numFmtId="0" fontId="2" fillId="0" borderId="0" xfId="1" applyFont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5" fillId="0" borderId="0" xfId="1" applyFont="1" applyAlignment="1">
      <alignment vertical="center"/>
    </xf>
    <xf numFmtId="0" fontId="3" fillId="2" borderId="0" xfId="1" applyFont="1" applyFill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left" vertical="center"/>
    </xf>
    <xf numFmtId="165" fontId="2" fillId="2" borderId="2" xfId="2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vertical="center"/>
    </xf>
    <xf numFmtId="0" fontId="3" fillId="2" borderId="3" xfId="1" applyFont="1" applyFill="1" applyBorder="1" applyAlignment="1">
      <alignment horizontal="left" vertical="center"/>
    </xf>
    <xf numFmtId="165" fontId="3" fillId="2" borderId="4" xfId="2" applyNumberFormat="1" applyFont="1" applyFill="1" applyBorder="1" applyAlignment="1">
      <alignment horizontal="right" vertical="center" wrapText="1"/>
    </xf>
    <xf numFmtId="3" fontId="3" fillId="3" borderId="0" xfId="1" applyNumberFormat="1" applyFont="1" applyFill="1" applyAlignment="1">
      <alignment vertical="center"/>
    </xf>
    <xf numFmtId="0" fontId="3" fillId="3" borderId="0" xfId="1" applyFont="1" applyFill="1" applyAlignment="1">
      <alignment vertical="center"/>
    </xf>
    <xf numFmtId="0" fontId="3" fillId="2" borderId="0" xfId="1" applyFont="1" applyFill="1" applyAlignment="1">
      <alignment horizontal="left" vertical="center" wrapText="1"/>
    </xf>
    <xf numFmtId="165" fontId="3" fillId="2" borderId="0" xfId="2" applyNumberFormat="1" applyFont="1" applyFill="1" applyAlignment="1">
      <alignment horizontal="right" vertical="center" wrapText="1"/>
    </xf>
    <xf numFmtId="0" fontId="7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/>
    </xf>
    <xf numFmtId="165" fontId="3" fillId="2" borderId="2" xfId="2" applyNumberFormat="1" applyFont="1" applyFill="1" applyBorder="1" applyAlignment="1">
      <alignment horizontal="right" vertical="center" wrapText="1"/>
    </xf>
    <xf numFmtId="165" fontId="3" fillId="0" borderId="0" xfId="1" applyNumberFormat="1" applyFont="1" applyAlignment="1">
      <alignment vertical="center"/>
    </xf>
    <xf numFmtId="0" fontId="3" fillId="2" borderId="2" xfId="1" applyFont="1" applyFill="1" applyBorder="1" applyAlignment="1">
      <alignment horizontal="left" vertical="center"/>
    </xf>
    <xf numFmtId="4" fontId="8" fillId="2" borderId="0" xfId="3" applyNumberFormat="1" applyFont="1" applyFill="1"/>
    <xf numFmtId="166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3" fillId="2" borderId="0" xfId="1" applyFont="1" applyFill="1" applyAlignment="1">
      <alignment horizontal="center" vertical="center"/>
    </xf>
    <xf numFmtId="3" fontId="3" fillId="4" borderId="0" xfId="1" applyNumberFormat="1" applyFont="1" applyFill="1" applyAlignment="1">
      <alignment vertical="center"/>
    </xf>
    <xf numFmtId="0" fontId="3" fillId="4" borderId="0" xfId="1" applyFont="1" applyFill="1" applyAlignment="1">
      <alignment vertical="center"/>
    </xf>
    <xf numFmtId="4" fontId="3" fillId="4" borderId="0" xfId="1" applyNumberFormat="1" applyFont="1" applyFill="1" applyAlignment="1">
      <alignment vertical="center"/>
    </xf>
    <xf numFmtId="0" fontId="3" fillId="0" borderId="0" xfId="1" applyFont="1" applyAlignment="1">
      <alignment horizontal="left" vertical="center" wrapText="1"/>
    </xf>
    <xf numFmtId="165" fontId="3" fillId="0" borderId="0" xfId="2" applyNumberFormat="1" applyFont="1" applyAlignment="1">
      <alignment horizontal="right" vertical="center" wrapText="1"/>
    </xf>
    <xf numFmtId="164" fontId="2" fillId="0" borderId="0" xfId="2" applyNumberFormat="1" applyFont="1" applyAlignment="1">
      <alignment vertical="center"/>
    </xf>
    <xf numFmtId="0" fontId="3" fillId="2" borderId="0" xfId="1" applyFont="1" applyFill="1" applyAlignment="1">
      <alignment horizontal="left" vertical="center" indent="2"/>
    </xf>
    <xf numFmtId="0" fontId="2" fillId="2" borderId="0" xfId="2" quotePrefix="1" applyNumberFormat="1" applyFont="1" applyFill="1" applyAlignment="1">
      <alignment horizontal="left" vertical="center" wrapText="1"/>
    </xf>
    <xf numFmtId="164" fontId="3" fillId="2" borderId="0" xfId="2" applyNumberFormat="1" applyFont="1" applyFill="1" applyAlignment="1">
      <alignment horizontal="right" vertical="center" wrapText="1"/>
    </xf>
    <xf numFmtId="164" fontId="6" fillId="2" borderId="0" xfId="2" applyNumberFormat="1" applyFont="1" applyFill="1" applyAlignment="1">
      <alignment vertical="center"/>
    </xf>
    <xf numFmtId="0" fontId="2" fillId="0" borderId="0" xfId="1" applyFont="1" applyAlignment="1">
      <alignment horizontal="center" vertical="center" wrapText="1"/>
    </xf>
    <xf numFmtId="165" fontId="2" fillId="0" borderId="0" xfId="1" applyNumberFormat="1" applyFont="1" applyAlignment="1">
      <alignment vertical="center"/>
    </xf>
    <xf numFmtId="0" fontId="3" fillId="2" borderId="0" xfId="4" applyFont="1" applyFill="1" applyAlignment="1">
      <alignment horizontal="left" vertical="center" wrapText="1"/>
    </xf>
    <xf numFmtId="3" fontId="3" fillId="5" borderId="0" xfId="1" applyNumberFormat="1" applyFont="1" applyFill="1" applyAlignment="1">
      <alignment vertical="center"/>
    </xf>
    <xf numFmtId="0" fontId="3" fillId="5" borderId="0" xfId="1" applyFont="1" applyFill="1" applyAlignment="1">
      <alignment vertical="center"/>
    </xf>
    <xf numFmtId="0" fontId="2" fillId="2" borderId="2" xfId="1" applyFont="1" applyFill="1" applyBorder="1" applyAlignment="1">
      <alignment horizontal="left" vertical="center"/>
    </xf>
    <xf numFmtId="3" fontId="2" fillId="5" borderId="0" xfId="1" applyNumberFormat="1" applyFont="1" applyFill="1" applyAlignment="1">
      <alignment vertical="center"/>
    </xf>
    <xf numFmtId="0" fontId="2" fillId="5" borderId="0" xfId="1" applyFont="1" applyFill="1" applyAlignment="1">
      <alignment vertical="center"/>
    </xf>
    <xf numFmtId="167" fontId="3" fillId="2" borderId="0" xfId="2" applyNumberFormat="1" applyFont="1" applyFill="1" applyAlignment="1">
      <alignment horizontal="right" vertical="center" wrapText="1"/>
    </xf>
    <xf numFmtId="168" fontId="2" fillId="0" borderId="0" xfId="1" applyNumberFormat="1" applyFont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3" fontId="9" fillId="2" borderId="0" xfId="3" applyNumberFormat="1" applyFont="1" applyFill="1"/>
    <xf numFmtId="4" fontId="9" fillId="2" borderId="0" xfId="3" applyNumberFormat="1" applyFont="1" applyFill="1"/>
    <xf numFmtId="3" fontId="3" fillId="6" borderId="0" xfId="1" applyNumberFormat="1" applyFont="1" applyFill="1" applyAlignment="1">
      <alignment horizontal="right" vertical="center"/>
    </xf>
    <xf numFmtId="0" fontId="2" fillId="6" borderId="0" xfId="1" applyFont="1" applyFill="1" applyAlignment="1">
      <alignment vertical="center"/>
    </xf>
    <xf numFmtId="3" fontId="3" fillId="6" borderId="0" xfId="1" applyNumberFormat="1" applyFont="1" applyFill="1" applyAlignment="1">
      <alignment vertical="center"/>
    </xf>
    <xf numFmtId="167" fontId="3" fillId="0" borderId="0" xfId="2" applyNumberFormat="1" applyFont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3" fillId="2" borderId="2" xfId="1" applyFont="1" applyFill="1" applyBorder="1" applyAlignment="1">
      <alignment vertical="center"/>
    </xf>
    <xf numFmtId="3" fontId="2" fillId="2" borderId="2" xfId="2" applyNumberFormat="1" applyFont="1" applyFill="1" applyBorder="1" applyAlignment="1">
      <alignment horizontal="center" vertical="center"/>
    </xf>
    <xf numFmtId="3" fontId="3" fillId="0" borderId="0" xfId="2" applyNumberFormat="1" applyFont="1" applyAlignment="1">
      <alignment horizontal="right" vertical="center" wrapText="1"/>
    </xf>
    <xf numFmtId="0" fontId="2" fillId="2" borderId="2" xfId="1" applyFont="1" applyFill="1" applyBorder="1" applyAlignment="1">
      <alignment vertical="center"/>
    </xf>
    <xf numFmtId="3" fontId="2" fillId="2" borderId="2" xfId="2" applyNumberFormat="1" applyFont="1" applyFill="1" applyBorder="1" applyAlignment="1">
      <alignment horizontal="right" vertical="center" wrapText="1"/>
    </xf>
    <xf numFmtId="3" fontId="2" fillId="0" borderId="0" xfId="2" applyNumberFormat="1" applyFont="1" applyAlignment="1">
      <alignment horizontal="center" vertical="center"/>
    </xf>
    <xf numFmtId="164" fontId="2" fillId="2" borderId="2" xfId="2" applyNumberFormat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 wrapText="1"/>
    </xf>
    <xf numFmtId="3" fontId="2" fillId="2" borderId="2" xfId="2" applyNumberFormat="1" applyFont="1" applyFill="1" applyBorder="1" applyAlignment="1">
      <alignment horizontal="right" vertical="center"/>
    </xf>
    <xf numFmtId="3" fontId="3" fillId="2" borderId="0" xfId="1" applyNumberFormat="1" applyFont="1" applyFill="1" applyAlignment="1">
      <alignment vertical="center"/>
    </xf>
    <xf numFmtId="164" fontId="2" fillId="7" borderId="0" xfId="2" applyNumberFormat="1" applyFont="1" applyFill="1" applyAlignment="1">
      <alignment vertical="center"/>
    </xf>
    <xf numFmtId="3" fontId="2" fillId="2" borderId="0" xfId="2" applyNumberFormat="1" applyFont="1" applyFill="1" applyAlignment="1">
      <alignment horizontal="right" vertical="center" wrapText="1"/>
    </xf>
    <xf numFmtId="3" fontId="2" fillId="2" borderId="0" xfId="2" applyNumberFormat="1" applyFont="1" applyFill="1" applyAlignment="1">
      <alignment horizontal="center" vertical="center"/>
    </xf>
    <xf numFmtId="3" fontId="2" fillId="2" borderId="0" xfId="2" applyNumberFormat="1" applyFont="1" applyFill="1" applyAlignment="1">
      <alignment vertical="center"/>
    </xf>
    <xf numFmtId="0" fontId="3" fillId="2" borderId="0" xfId="1" applyFont="1" applyFill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3" fontId="2" fillId="2" borderId="2" xfId="2" applyNumberFormat="1" applyFont="1" applyFill="1" applyBorder="1" applyAlignment="1">
      <alignment vertical="center"/>
    </xf>
    <xf numFmtId="3" fontId="3" fillId="8" borderId="0" xfId="1" applyNumberFormat="1" applyFont="1" applyFill="1" applyAlignment="1">
      <alignment vertical="center"/>
    </xf>
    <xf numFmtId="0" fontId="3" fillId="8" borderId="0" xfId="1" applyFont="1" applyFill="1" applyAlignment="1">
      <alignment vertical="center"/>
    </xf>
    <xf numFmtId="3" fontId="2" fillId="8" borderId="0" xfId="1" applyNumberFormat="1" applyFont="1" applyFill="1" applyAlignment="1">
      <alignment vertical="center"/>
    </xf>
    <xf numFmtId="3" fontId="2" fillId="0" borderId="0" xfId="2" applyNumberFormat="1" applyFont="1" applyAlignment="1">
      <alignment vertical="center"/>
    </xf>
    <xf numFmtId="3" fontId="2" fillId="2" borderId="2" xfId="1" applyNumberFormat="1" applyFont="1" applyFill="1" applyBorder="1" applyAlignment="1">
      <alignment vertical="center"/>
    </xf>
    <xf numFmtId="164" fontId="3" fillId="9" borderId="0" xfId="2" applyNumberFormat="1" applyFont="1" applyFill="1" applyAlignment="1">
      <alignment vertical="center"/>
    </xf>
    <xf numFmtId="164" fontId="2" fillId="9" borderId="0" xfId="2" applyNumberFormat="1" applyFont="1" applyFill="1" applyAlignment="1">
      <alignment vertical="center"/>
    </xf>
    <xf numFmtId="167" fontId="3" fillId="2" borderId="2" xfId="2" applyNumberFormat="1" applyFont="1" applyFill="1" applyBorder="1" applyAlignment="1">
      <alignment horizontal="right" vertical="center" wrapText="1"/>
    </xf>
    <xf numFmtId="3" fontId="2" fillId="0" borderId="0" xfId="1" applyNumberFormat="1" applyFont="1" applyAlignment="1">
      <alignment vertical="center"/>
    </xf>
    <xf numFmtId="0" fontId="2" fillId="2" borderId="3" xfId="1" applyFont="1" applyFill="1" applyBorder="1" applyAlignment="1">
      <alignment vertical="center"/>
    </xf>
    <xf numFmtId="164" fontId="2" fillId="2" borderId="3" xfId="2" applyNumberFormat="1" applyFont="1" applyFill="1" applyBorder="1" applyAlignment="1">
      <alignment vertical="center"/>
    </xf>
    <xf numFmtId="167" fontId="3" fillId="2" borderId="3" xfId="2" applyNumberFormat="1" applyFont="1" applyFill="1" applyBorder="1" applyAlignment="1">
      <alignment horizontal="right" vertical="center" wrapText="1"/>
    </xf>
    <xf numFmtId="3" fontId="3" fillId="2" borderId="5" xfId="2" applyNumberFormat="1" applyFont="1" applyFill="1" applyBorder="1" applyAlignment="1">
      <alignment horizontal="right" vertical="center" wrapText="1"/>
    </xf>
    <xf numFmtId="3" fontId="3" fillId="10" borderId="0" xfId="1" applyNumberFormat="1" applyFont="1" applyFill="1" applyAlignment="1">
      <alignment vertical="center"/>
    </xf>
    <xf numFmtId="0" fontId="2" fillId="10" borderId="0" xfId="1" applyFont="1" applyFill="1" applyAlignment="1">
      <alignment vertical="center"/>
    </xf>
    <xf numFmtId="3" fontId="2" fillId="10" borderId="0" xfId="1" applyNumberFormat="1" applyFont="1" applyFill="1" applyAlignment="1">
      <alignment vertical="center"/>
    </xf>
    <xf numFmtId="3" fontId="3" fillId="2" borderId="0" xfId="2" applyNumberFormat="1" applyFont="1" applyFill="1" applyAlignment="1">
      <alignment horizontal="right" vertical="center" wrapText="1"/>
    </xf>
    <xf numFmtId="169" fontId="3" fillId="2" borderId="0" xfId="2" applyNumberFormat="1" applyFont="1" applyFill="1" applyAlignment="1">
      <alignment vertical="center"/>
    </xf>
    <xf numFmtId="0" fontId="3" fillId="2" borderId="0" xfId="1" applyFont="1" applyFill="1" applyAlignment="1">
      <alignment horizontal="right" vertical="center" wrapText="1"/>
    </xf>
    <xf numFmtId="3" fontId="3" fillId="11" borderId="0" xfId="1" applyNumberFormat="1" applyFont="1" applyFill="1" applyAlignment="1">
      <alignment vertical="center"/>
    </xf>
    <xf numFmtId="0" fontId="3" fillId="11" borderId="0" xfId="1" applyFont="1" applyFill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12" borderId="0" xfId="1" applyNumberFormat="1" applyFont="1" applyFill="1" applyAlignment="1">
      <alignment vertical="center"/>
    </xf>
    <xf numFmtId="0" fontId="3" fillId="12" borderId="0" xfId="1" applyFont="1" applyFill="1" applyAlignment="1">
      <alignment vertical="center"/>
    </xf>
    <xf numFmtId="164" fontId="3" fillId="2" borderId="0" xfId="2" applyNumberFormat="1" applyFont="1" applyFill="1" applyAlignment="1">
      <alignment vertical="center"/>
    </xf>
    <xf numFmtId="0" fontId="2" fillId="12" borderId="0" xfId="1" applyFont="1" applyFill="1" applyAlignment="1">
      <alignment vertical="center"/>
    </xf>
    <xf numFmtId="3" fontId="2" fillId="12" borderId="0" xfId="1" applyNumberFormat="1" applyFont="1" applyFill="1" applyAlignment="1">
      <alignment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left" vertical="center"/>
    </xf>
    <xf numFmtId="164" fontId="2" fillId="2" borderId="6" xfId="2" applyNumberFormat="1" applyFont="1" applyFill="1" applyBorder="1" applyAlignment="1">
      <alignment vertical="center"/>
    </xf>
    <xf numFmtId="165" fontId="3" fillId="2" borderId="6" xfId="2" applyNumberFormat="1" applyFont="1" applyFill="1" applyBorder="1" applyAlignment="1">
      <alignment horizontal="right" vertical="center" wrapText="1"/>
    </xf>
    <xf numFmtId="0" fontId="2" fillId="2" borderId="6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left" vertical="center"/>
    </xf>
    <xf numFmtId="165" fontId="2" fillId="2" borderId="6" xfId="2" applyNumberFormat="1" applyFont="1" applyFill="1" applyBorder="1" applyAlignment="1">
      <alignment horizontal="right" vertical="center" wrapText="1"/>
    </xf>
    <xf numFmtId="165" fontId="2" fillId="0" borderId="0" xfId="2" applyNumberFormat="1" applyFont="1" applyAlignment="1">
      <alignment horizontal="right" vertical="center" wrapText="1"/>
    </xf>
    <xf numFmtId="0" fontId="3" fillId="2" borderId="7" xfId="1" applyFont="1" applyFill="1" applyBorder="1" applyAlignment="1">
      <alignment vertical="center"/>
    </xf>
    <xf numFmtId="3" fontId="3" fillId="13" borderId="0" xfId="1" applyNumberFormat="1" applyFont="1" applyFill="1" applyAlignment="1">
      <alignment vertical="center"/>
    </xf>
    <xf numFmtId="0" fontId="3" fillId="13" borderId="0" xfId="1" applyFont="1" applyFill="1" applyAlignment="1">
      <alignment vertical="center"/>
    </xf>
    <xf numFmtId="3" fontId="2" fillId="13" borderId="0" xfId="1" applyNumberFormat="1" applyFont="1" applyFill="1" applyAlignment="1">
      <alignment vertical="center"/>
    </xf>
    <xf numFmtId="43" fontId="3" fillId="2" borderId="0" xfId="2" applyFont="1" applyFill="1" applyAlignment="1">
      <alignment horizontal="center" vertical="center"/>
    </xf>
    <xf numFmtId="43" fontId="3" fillId="0" borderId="0" xfId="2" applyFont="1" applyAlignment="1">
      <alignment horizontal="center" vertical="center"/>
    </xf>
    <xf numFmtId="165" fontId="3" fillId="2" borderId="2" xfId="2" applyNumberFormat="1" applyFont="1" applyFill="1" applyBorder="1" applyAlignment="1">
      <alignment horizontal="right" vertical="center"/>
    </xf>
    <xf numFmtId="165" fontId="3" fillId="0" borderId="0" xfId="2" applyNumberFormat="1" applyFont="1" applyAlignment="1">
      <alignment horizontal="right" vertical="center"/>
    </xf>
    <xf numFmtId="165" fontId="2" fillId="0" borderId="0" xfId="2" applyNumberFormat="1" applyFont="1" applyAlignment="1">
      <alignment horizontal="right" vertical="center"/>
    </xf>
    <xf numFmtId="165" fontId="2" fillId="2" borderId="2" xfId="2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horizontal="left" vertical="center"/>
    </xf>
    <xf numFmtId="3" fontId="2" fillId="14" borderId="0" xfId="1" applyNumberFormat="1" applyFont="1" applyFill="1" applyAlignment="1">
      <alignment vertical="center"/>
    </xf>
    <xf numFmtId="0" fontId="2" fillId="14" borderId="0" xfId="1" applyFont="1" applyFill="1" applyAlignment="1">
      <alignment vertical="center"/>
    </xf>
    <xf numFmtId="164" fontId="2" fillId="2" borderId="0" xfId="1" applyNumberFormat="1" applyFont="1" applyFill="1" applyAlignment="1">
      <alignment vertical="center"/>
    </xf>
    <xf numFmtId="170" fontId="2" fillId="0" borderId="0" xfId="1" applyNumberFormat="1" applyFont="1" applyAlignment="1">
      <alignment vertical="center"/>
    </xf>
    <xf numFmtId="164" fontId="2" fillId="2" borderId="2" xfId="2" applyNumberFormat="1" applyFont="1" applyFill="1" applyBorder="1" applyAlignment="1">
      <alignment horizontal="right" vertical="center"/>
    </xf>
    <xf numFmtId="3" fontId="8" fillId="0" borderId="0" xfId="2" applyNumberFormat="1" applyFont="1" applyAlignment="1">
      <alignment horizontal="right" vertical="center" wrapText="1" indent="1"/>
    </xf>
    <xf numFmtId="3" fontId="3" fillId="15" borderId="0" xfId="1" applyNumberFormat="1" applyFont="1" applyFill="1" applyAlignment="1">
      <alignment vertical="center"/>
    </xf>
    <xf numFmtId="0" fontId="3" fillId="15" borderId="0" xfId="1" applyFont="1" applyFill="1" applyAlignment="1">
      <alignment vertical="center"/>
    </xf>
    <xf numFmtId="0" fontId="2" fillId="15" borderId="0" xfId="1" applyFont="1" applyFill="1" applyAlignment="1">
      <alignment vertical="center"/>
    </xf>
    <xf numFmtId="3" fontId="8" fillId="2" borderId="2" xfId="2" applyNumberFormat="1" applyFont="1" applyFill="1" applyBorder="1" applyAlignment="1">
      <alignment horizontal="right" vertical="center" wrapText="1" indent="1"/>
    </xf>
    <xf numFmtId="1" fontId="3" fillId="0" borderId="0" xfId="2" applyNumberFormat="1" applyFont="1" applyAlignment="1">
      <alignment horizontal="right" vertical="center"/>
    </xf>
    <xf numFmtId="49" fontId="2" fillId="2" borderId="2" xfId="5" applyNumberFormat="1" applyFont="1" applyFill="1" applyBorder="1" applyAlignment="1">
      <alignment horizontal="center"/>
    </xf>
    <xf numFmtId="0" fontId="2" fillId="2" borderId="2" xfId="5" applyFont="1" applyFill="1" applyBorder="1" applyAlignment="1">
      <alignment vertical="center"/>
    </xf>
    <xf numFmtId="1" fontId="10" fillId="0" borderId="0" xfId="2" applyNumberFormat="1" applyFont="1" applyAlignment="1">
      <alignment horizontal="right"/>
    </xf>
    <xf numFmtId="1" fontId="2" fillId="0" borderId="0" xfId="2" applyNumberFormat="1" applyFont="1" applyAlignment="1">
      <alignment horizontal="right" vertical="center"/>
    </xf>
    <xf numFmtId="4" fontId="2" fillId="0" borderId="0" xfId="1" applyNumberFormat="1" applyFont="1" applyAlignment="1">
      <alignment vertical="center"/>
    </xf>
    <xf numFmtId="4" fontId="11" fillId="15" borderId="0" xfId="0" applyNumberFormat="1" applyFont="1" applyFill="1" applyProtection="1">
      <protection locked="0"/>
    </xf>
    <xf numFmtId="3" fontId="12" fillId="0" borderId="0" xfId="2" applyNumberFormat="1" applyFont="1" applyAlignment="1" applyProtection="1">
      <alignment vertical="top" wrapText="1"/>
      <protection locked="0"/>
    </xf>
    <xf numFmtId="0" fontId="3" fillId="2" borderId="2" xfId="5" applyFont="1" applyFill="1" applyBorder="1" applyAlignment="1">
      <alignment vertical="center"/>
    </xf>
    <xf numFmtId="3" fontId="3" fillId="2" borderId="2" xfId="2" applyNumberFormat="1" applyFont="1" applyFill="1" applyBorder="1" applyAlignment="1">
      <alignment horizontal="right" vertical="center" wrapText="1" indent="1"/>
    </xf>
    <xf numFmtId="3" fontId="2" fillId="15" borderId="0" xfId="1" applyNumberFormat="1" applyFont="1" applyFill="1" applyAlignment="1">
      <alignment vertical="center"/>
    </xf>
    <xf numFmtId="0" fontId="2" fillId="2" borderId="2" xfId="5" applyFont="1" applyFill="1" applyBorder="1" applyAlignment="1">
      <alignment horizontal="center" vertical="center"/>
    </xf>
    <xf numFmtId="0" fontId="8" fillId="2" borderId="2" xfId="5" applyFont="1" applyFill="1" applyBorder="1" applyAlignment="1">
      <alignment vertical="center"/>
    </xf>
    <xf numFmtId="3" fontId="3" fillId="2" borderId="2" xfId="2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center" vertical="center" wrapText="1"/>
    </xf>
  </cellXfs>
  <cellStyles count="6">
    <cellStyle name="Millares 2 4 2 2" xfId="2"/>
    <cellStyle name="Normal" xfId="0" builtinId="0"/>
    <cellStyle name="Normal 2 2" xfId="4"/>
    <cellStyle name="Normal 3 2 2 2 2" xfId="5"/>
    <cellStyle name="Normal 3 4 2" xfId="3"/>
    <cellStyle name="Normal 7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lu/Desktop/INIFEG/ESTADOSSSS%20FINANCIEROSSS/ESTADOSSSS%20FINANCIEROSSS/2020/1ER%20TRIMESTRE/CUENTA%20PUBLICA/INFORMACION%20FINAN%201ER%20TRIMESTRE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>
        <row r="5">
          <cell r="C5">
            <v>45250</v>
          </cell>
        </row>
        <row r="13">
          <cell r="C13">
            <v>24646298.850000001</v>
          </cell>
        </row>
        <row r="23">
          <cell r="C23">
            <v>25643927.900000002</v>
          </cell>
        </row>
        <row r="50">
          <cell r="C50">
            <v>-3.46</v>
          </cell>
        </row>
        <row r="60">
          <cell r="C60">
            <v>22612407.969999999</v>
          </cell>
        </row>
      </sheetData>
      <sheetData sheetId="1">
        <row r="6">
          <cell r="C6">
            <v>101095608.14</v>
          </cell>
          <cell r="G6">
            <v>16108386.9</v>
          </cell>
        </row>
        <row r="7">
          <cell r="C7">
            <v>11877802.34</v>
          </cell>
        </row>
        <row r="8">
          <cell r="C8">
            <v>43508678.590000004</v>
          </cell>
        </row>
        <row r="19">
          <cell r="C19">
            <v>2628646257.1900001</v>
          </cell>
        </row>
        <row r="20">
          <cell r="C20">
            <v>38955843.159999996</v>
          </cell>
        </row>
      </sheetData>
      <sheetData sheetId="2"/>
      <sheetData sheetId="3"/>
      <sheetData sheetId="4"/>
      <sheetData sheetId="5">
        <row r="39">
          <cell r="G39">
            <v>2757831042.8800001</v>
          </cell>
        </row>
      </sheetData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59"/>
  <sheetViews>
    <sheetView showGridLines="0" tabSelected="1" zoomScale="80" zoomScaleNormal="80" workbookViewId="0">
      <selection sqref="A1:XFD1048576"/>
    </sheetView>
  </sheetViews>
  <sheetFormatPr baseColWidth="10" defaultRowHeight="14.25" customHeight="1" x14ac:dyDescent="0.2"/>
  <cols>
    <col min="1" max="1" width="12" style="4"/>
    <col min="2" max="2" width="3.6640625" style="4" customWidth="1"/>
    <col min="3" max="3" width="3" style="4" customWidth="1"/>
    <col min="4" max="4" width="3" style="8" customWidth="1"/>
    <col min="5" max="5" width="4.33203125" style="8" customWidth="1"/>
    <col min="6" max="6" width="15.5" style="8" customWidth="1"/>
    <col min="7" max="7" width="5.83203125" style="8" customWidth="1"/>
    <col min="8" max="8" width="75.5" style="45" customWidth="1"/>
    <col min="9" max="10" width="23.1640625" style="45" customWidth="1"/>
    <col min="11" max="11" width="15.83203125" style="4" customWidth="1"/>
    <col min="12" max="12" width="7.1640625" style="4" customWidth="1"/>
    <col min="13" max="13" width="22.6640625" style="4" customWidth="1"/>
    <col min="14" max="14" width="11.83203125" style="4" customWidth="1"/>
    <col min="15" max="15" width="22.5" style="4" bestFit="1" customWidth="1"/>
    <col min="16" max="16" width="18.1640625" style="4" bestFit="1" customWidth="1"/>
    <col min="17" max="16384" width="12" style="4"/>
  </cols>
  <sheetData>
    <row r="1" spans="2:15" ht="14.25" customHeight="1" x14ac:dyDescent="0.2">
      <c r="B1" s="1"/>
      <c r="C1" s="1"/>
      <c r="D1" s="2"/>
      <c r="E1" s="2"/>
      <c r="F1" s="2"/>
      <c r="G1" s="2"/>
      <c r="H1" s="3"/>
      <c r="I1" s="3"/>
      <c r="J1" s="3"/>
    </row>
    <row r="2" spans="2:15" ht="14.25" customHeight="1" x14ac:dyDescent="0.2">
      <c r="B2" s="5" t="s">
        <v>0</v>
      </c>
      <c r="C2" s="5"/>
      <c r="D2" s="5"/>
      <c r="E2" s="5"/>
      <c r="F2" s="5"/>
      <c r="G2" s="5"/>
      <c r="H2" s="5"/>
      <c r="I2" s="5"/>
      <c r="J2" s="5"/>
      <c r="K2" s="6"/>
      <c r="L2" s="6"/>
    </row>
    <row r="3" spans="2:15" ht="14.25" customHeight="1" x14ac:dyDescent="0.2">
      <c r="B3" s="5" t="s">
        <v>1</v>
      </c>
      <c r="C3" s="5"/>
      <c r="D3" s="5"/>
      <c r="E3" s="5"/>
      <c r="F3" s="5"/>
      <c r="G3" s="5"/>
      <c r="H3" s="5"/>
      <c r="I3" s="5"/>
      <c r="J3" s="5"/>
      <c r="K3" s="6"/>
      <c r="L3" s="6"/>
    </row>
    <row r="4" spans="2:15" ht="14.25" customHeight="1" x14ac:dyDescent="0.2">
      <c r="B4" s="5" t="s">
        <v>2</v>
      </c>
      <c r="C4" s="5"/>
      <c r="D4" s="5"/>
      <c r="E4" s="5"/>
      <c r="F4" s="5"/>
      <c r="G4" s="5"/>
      <c r="H4" s="5"/>
      <c r="I4" s="5"/>
      <c r="J4" s="5"/>
      <c r="K4" s="6"/>
      <c r="L4" s="6"/>
    </row>
    <row r="5" spans="2:15" ht="14.25" customHeight="1" x14ac:dyDescent="0.2">
      <c r="B5" s="7" t="s">
        <v>3</v>
      </c>
      <c r="C5" s="7"/>
      <c r="D5" s="7"/>
      <c r="E5" s="7"/>
      <c r="F5" s="7"/>
      <c r="G5" s="7"/>
      <c r="H5" s="7"/>
      <c r="I5" s="7"/>
      <c r="J5" s="7"/>
      <c r="K5" s="8"/>
      <c r="L5" s="6"/>
    </row>
    <row r="6" spans="2:15" ht="14.25" customHeight="1" x14ac:dyDescent="0.2">
      <c r="B6" s="1"/>
      <c r="C6" s="1"/>
      <c r="D6" s="2"/>
      <c r="E6" s="2"/>
      <c r="F6" s="2"/>
      <c r="G6" s="2"/>
      <c r="H6" s="2"/>
      <c r="I6" s="2"/>
      <c r="J6" s="2"/>
      <c r="K6" s="8"/>
      <c r="L6" s="6"/>
    </row>
    <row r="7" spans="2:15" ht="14.25" customHeight="1" x14ac:dyDescent="0.2">
      <c r="B7" s="9" t="s">
        <v>4</v>
      </c>
      <c r="C7" s="10"/>
      <c r="D7" s="11"/>
      <c r="E7" s="11"/>
      <c r="F7" s="10"/>
      <c r="G7" s="10"/>
      <c r="H7" s="10"/>
      <c r="I7" s="10"/>
      <c r="J7" s="10"/>
      <c r="K7" s="12"/>
      <c r="L7" s="6"/>
    </row>
    <row r="8" spans="2:15" ht="14.25" customHeight="1" x14ac:dyDescent="0.2">
      <c r="B8" s="1"/>
      <c r="C8" s="13" t="s">
        <v>5</v>
      </c>
      <c r="D8" s="13"/>
      <c r="E8" s="13"/>
      <c r="F8" s="13"/>
      <c r="G8" s="13"/>
      <c r="H8" s="13"/>
      <c r="I8" s="13"/>
      <c r="J8" s="13"/>
      <c r="K8" s="14"/>
      <c r="L8" s="6"/>
    </row>
    <row r="9" spans="2:15" ht="14.25" customHeight="1" x14ac:dyDescent="0.2">
      <c r="B9" s="1"/>
      <c r="C9" s="1"/>
      <c r="D9" s="13" t="s">
        <v>6</v>
      </c>
      <c r="E9" s="13"/>
      <c r="F9" s="13"/>
      <c r="G9" s="13"/>
      <c r="H9" s="13"/>
      <c r="I9" s="13"/>
      <c r="J9" s="13"/>
      <c r="K9" s="14"/>
      <c r="L9" s="6"/>
    </row>
    <row r="10" spans="2:15" ht="14.25" customHeight="1" x14ac:dyDescent="0.2">
      <c r="B10" s="1"/>
      <c r="C10" s="1"/>
      <c r="D10" s="1"/>
      <c r="E10" s="15" t="s">
        <v>7</v>
      </c>
      <c r="F10" s="15"/>
      <c r="G10" s="15"/>
      <c r="H10" s="15"/>
      <c r="I10" s="15"/>
      <c r="J10" s="15"/>
      <c r="K10" s="14"/>
      <c r="L10" s="6"/>
    </row>
    <row r="11" spans="2:15" ht="14.25" customHeight="1" x14ac:dyDescent="0.2">
      <c r="B11" s="16">
        <v>1</v>
      </c>
      <c r="C11" s="1"/>
      <c r="D11" s="2"/>
      <c r="E11" s="2"/>
      <c r="F11" s="17" t="s">
        <v>8</v>
      </c>
      <c r="G11" s="18" t="s">
        <v>9</v>
      </c>
      <c r="H11" s="18"/>
      <c r="I11" s="18"/>
      <c r="J11" s="17" t="s">
        <v>10</v>
      </c>
      <c r="L11" s="6"/>
    </row>
    <row r="12" spans="2:15" ht="14.25" customHeight="1" x14ac:dyDescent="0.2">
      <c r="B12" s="1"/>
      <c r="C12" s="1"/>
      <c r="D12" s="1"/>
      <c r="E12" s="1"/>
      <c r="F12" s="19">
        <v>1111</v>
      </c>
      <c r="G12" s="20" t="s">
        <v>11</v>
      </c>
      <c r="H12" s="20"/>
      <c r="I12" s="20"/>
      <c r="J12" s="21">
        <v>0</v>
      </c>
      <c r="L12" s="6"/>
    </row>
    <row r="13" spans="2:15" ht="14.25" customHeight="1" x14ac:dyDescent="0.2">
      <c r="B13" s="1"/>
      <c r="C13" s="1"/>
      <c r="D13" s="1"/>
      <c r="E13" s="1"/>
      <c r="F13" s="19">
        <v>1112</v>
      </c>
      <c r="G13" s="20" t="s">
        <v>12</v>
      </c>
      <c r="H13" s="20"/>
      <c r="I13" s="20"/>
      <c r="J13" s="21">
        <v>72053760.290000007</v>
      </c>
      <c r="L13" s="6"/>
    </row>
    <row r="14" spans="2:15" ht="14.25" customHeight="1" x14ac:dyDescent="0.2">
      <c r="B14" s="1"/>
      <c r="C14" s="1"/>
      <c r="D14" s="1"/>
      <c r="E14" s="1"/>
      <c r="F14" s="19">
        <v>1113</v>
      </c>
      <c r="G14" s="20" t="s">
        <v>13</v>
      </c>
      <c r="H14" s="20"/>
      <c r="I14" s="20"/>
      <c r="J14" s="21">
        <v>0</v>
      </c>
      <c r="L14" s="6"/>
    </row>
    <row r="15" spans="2:15" ht="14.25" customHeight="1" x14ac:dyDescent="0.2">
      <c r="B15" s="1"/>
      <c r="C15" s="1"/>
      <c r="D15" s="1"/>
      <c r="E15" s="1"/>
      <c r="F15" s="19">
        <v>1114</v>
      </c>
      <c r="G15" s="20" t="s">
        <v>14</v>
      </c>
      <c r="H15" s="20"/>
      <c r="I15" s="20"/>
      <c r="J15" s="21">
        <v>0</v>
      </c>
      <c r="L15" s="6"/>
    </row>
    <row r="16" spans="2:15" ht="14.25" customHeight="1" x14ac:dyDescent="0.2">
      <c r="B16" s="1"/>
      <c r="C16" s="1"/>
      <c r="D16" s="1"/>
      <c r="E16" s="1"/>
      <c r="F16" s="19">
        <v>1116</v>
      </c>
      <c r="G16" s="20" t="s">
        <v>15</v>
      </c>
      <c r="H16" s="20"/>
      <c r="I16" s="20"/>
      <c r="J16" s="21">
        <v>29041847.850000001</v>
      </c>
      <c r="L16" s="6"/>
      <c r="O16" s="22"/>
    </row>
    <row r="17" spans="1:16" ht="14.25" customHeight="1" thickBot="1" x14ac:dyDescent="0.25">
      <c r="B17" s="1"/>
      <c r="C17" s="1"/>
      <c r="D17" s="1"/>
      <c r="E17" s="1"/>
      <c r="F17" s="1"/>
      <c r="G17" s="23" t="s">
        <v>16</v>
      </c>
      <c r="H17" s="23"/>
      <c r="I17" s="23"/>
      <c r="J17" s="24">
        <f>+SUM(J12:J16)</f>
        <v>101095608.14000002</v>
      </c>
      <c r="L17" s="6"/>
      <c r="M17" s="25">
        <f>+[1]ESF!C6</f>
        <v>101095608.14</v>
      </c>
      <c r="N17" s="26" t="s">
        <v>17</v>
      </c>
      <c r="O17" s="25">
        <f>+J17-M17</f>
        <v>0</v>
      </c>
    </row>
    <row r="18" spans="1:16" ht="14.25" customHeight="1" thickTop="1" x14ac:dyDescent="0.2">
      <c r="B18" s="1"/>
      <c r="C18" s="1"/>
      <c r="D18" s="1"/>
      <c r="E18" s="1"/>
      <c r="F18" s="17"/>
      <c r="G18" s="27"/>
      <c r="H18" s="28"/>
      <c r="I18" s="3"/>
      <c r="J18" s="3"/>
      <c r="L18" s="6"/>
      <c r="O18" s="22"/>
    </row>
    <row r="19" spans="1:16" ht="14.25" customHeight="1" x14ac:dyDescent="0.2">
      <c r="A19" s="22"/>
      <c r="B19" s="29">
        <v>2</v>
      </c>
      <c r="C19" s="30"/>
      <c r="D19" s="30"/>
      <c r="E19" s="13" t="s">
        <v>18</v>
      </c>
      <c r="F19" s="13"/>
      <c r="G19" s="13"/>
      <c r="H19" s="13"/>
      <c r="I19" s="13"/>
      <c r="J19" s="13"/>
      <c r="K19" s="14"/>
      <c r="L19" s="6"/>
      <c r="M19" s="22"/>
      <c r="N19" s="22"/>
      <c r="O19" s="22"/>
      <c r="P19" s="22"/>
    </row>
    <row r="20" spans="1:16" ht="14.25" customHeight="1" x14ac:dyDescent="0.2">
      <c r="A20" s="22"/>
      <c r="B20" s="30"/>
      <c r="C20" s="30"/>
      <c r="D20" s="30"/>
      <c r="E20" s="30"/>
      <c r="F20" s="17" t="s">
        <v>8</v>
      </c>
      <c r="G20" s="18" t="s">
        <v>9</v>
      </c>
      <c r="H20" s="18"/>
      <c r="I20" s="18"/>
      <c r="J20" s="17" t="s">
        <v>10</v>
      </c>
      <c r="K20" s="22"/>
      <c r="L20" s="6"/>
      <c r="M20" s="22"/>
      <c r="N20" s="22"/>
      <c r="O20" s="22"/>
      <c r="P20" s="22"/>
    </row>
    <row r="21" spans="1:16" ht="14.25" customHeight="1" x14ac:dyDescent="0.2">
      <c r="A21" s="22"/>
      <c r="B21" s="30"/>
      <c r="C21" s="30"/>
      <c r="D21" s="30"/>
      <c r="E21" s="30"/>
      <c r="F21" s="31">
        <v>1121</v>
      </c>
      <c r="G21" s="32" t="s">
        <v>19</v>
      </c>
      <c r="H21" s="32"/>
      <c r="I21" s="32"/>
      <c r="J21" s="33">
        <v>0</v>
      </c>
      <c r="K21" s="22"/>
      <c r="L21" s="6"/>
      <c r="M21" s="22"/>
      <c r="N21" s="22"/>
      <c r="O21" s="22"/>
      <c r="P21" s="22"/>
    </row>
    <row r="22" spans="1:16" ht="14.25" customHeight="1" x14ac:dyDescent="0.2">
      <c r="A22" s="22"/>
      <c r="B22" s="30"/>
      <c r="C22" s="30"/>
      <c r="D22" s="30"/>
      <c r="E22" s="30"/>
      <c r="F22" s="31">
        <v>1122</v>
      </c>
      <c r="G22" s="32" t="s">
        <v>20</v>
      </c>
      <c r="H22" s="32"/>
      <c r="I22" s="32"/>
      <c r="J22" s="33">
        <v>11768190.970000001</v>
      </c>
      <c r="K22" s="22"/>
      <c r="L22" s="6"/>
      <c r="M22" s="22"/>
      <c r="N22" s="22"/>
      <c r="O22" s="22"/>
      <c r="P22" s="22"/>
    </row>
    <row r="23" spans="1:16" ht="14.25" customHeight="1" x14ac:dyDescent="0.2">
      <c r="A23" s="22"/>
      <c r="B23" s="30"/>
      <c r="C23" s="30"/>
      <c r="D23" s="30"/>
      <c r="E23" s="30"/>
      <c r="F23" s="31">
        <v>1123</v>
      </c>
      <c r="G23" s="32" t="s">
        <v>21</v>
      </c>
      <c r="H23" s="32"/>
      <c r="I23" s="32"/>
      <c r="J23" s="33">
        <v>89733.14</v>
      </c>
      <c r="K23" s="22"/>
      <c r="L23" s="6"/>
      <c r="M23" s="22"/>
      <c r="N23" s="22"/>
      <c r="O23" s="22"/>
      <c r="P23" s="22"/>
    </row>
    <row r="24" spans="1:16" ht="14.25" customHeight="1" x14ac:dyDescent="0.2">
      <c r="A24" s="22"/>
      <c r="B24" s="30"/>
      <c r="C24" s="30"/>
      <c r="D24" s="30"/>
      <c r="E24" s="30"/>
      <c r="F24" s="31">
        <v>1124</v>
      </c>
      <c r="G24" s="32" t="s">
        <v>22</v>
      </c>
      <c r="H24" s="32"/>
      <c r="I24" s="32"/>
      <c r="J24" s="33">
        <v>0</v>
      </c>
      <c r="K24" s="34"/>
      <c r="L24" s="6"/>
      <c r="M24" s="22"/>
      <c r="N24" s="22"/>
      <c r="O24" s="22"/>
      <c r="P24" s="22"/>
    </row>
    <row r="25" spans="1:16" ht="14.25" customHeight="1" x14ac:dyDescent="0.2">
      <c r="A25" s="22"/>
      <c r="B25" s="30"/>
      <c r="C25" s="30"/>
      <c r="D25" s="30"/>
      <c r="E25" s="30"/>
      <c r="F25" s="31">
        <v>1125</v>
      </c>
      <c r="G25" s="35" t="s">
        <v>23</v>
      </c>
      <c r="H25" s="35"/>
      <c r="I25" s="35"/>
      <c r="J25" s="33">
        <v>19878.23</v>
      </c>
      <c r="K25" s="34"/>
      <c r="L25" s="6"/>
      <c r="M25" s="22"/>
      <c r="N25" s="22"/>
      <c r="O25" s="22"/>
      <c r="P25" s="22"/>
    </row>
    <row r="26" spans="1:16" ht="14.25" customHeight="1" x14ac:dyDescent="0.2">
      <c r="A26" s="22"/>
      <c r="B26" s="30"/>
      <c r="C26" s="30"/>
      <c r="D26" s="30"/>
      <c r="E26" s="30"/>
      <c r="F26" s="31">
        <v>1126</v>
      </c>
      <c r="G26" s="32" t="s">
        <v>24</v>
      </c>
      <c r="H26" s="32"/>
      <c r="I26" s="32"/>
      <c r="J26" s="33">
        <v>0</v>
      </c>
      <c r="K26" s="22"/>
      <c r="L26" s="6"/>
      <c r="M26" s="22"/>
      <c r="N26" s="22"/>
      <c r="O26" s="22"/>
      <c r="P26" s="22"/>
    </row>
    <row r="27" spans="1:16" ht="14.25" customHeight="1" x14ac:dyDescent="0.2">
      <c r="A27" s="22"/>
      <c r="B27" s="30"/>
      <c r="C27" s="30"/>
      <c r="D27" s="30"/>
      <c r="E27" s="30"/>
      <c r="F27" s="31">
        <v>1131</v>
      </c>
      <c r="G27" s="32" t="s">
        <v>25</v>
      </c>
      <c r="H27" s="32"/>
      <c r="I27" s="32"/>
      <c r="J27" s="33">
        <v>153720.4</v>
      </c>
      <c r="K27" s="22"/>
      <c r="L27" s="6"/>
      <c r="M27" s="22"/>
      <c r="N27" s="22"/>
      <c r="O27" s="22"/>
      <c r="P27" s="22"/>
    </row>
    <row r="28" spans="1:16" ht="14.25" customHeight="1" x14ac:dyDescent="0.2">
      <c r="A28" s="22"/>
      <c r="B28" s="30"/>
      <c r="C28" s="30"/>
      <c r="D28" s="30"/>
      <c r="E28" s="30"/>
      <c r="F28" s="31">
        <v>1134</v>
      </c>
      <c r="G28" s="32" t="s">
        <v>26</v>
      </c>
      <c r="H28" s="32"/>
      <c r="I28" s="32"/>
      <c r="J28" s="36">
        <v>43354958.189999998</v>
      </c>
      <c r="K28" s="22"/>
      <c r="L28" s="6"/>
      <c r="M28" s="37"/>
      <c r="N28" s="22"/>
      <c r="O28" s="22"/>
      <c r="P28" s="22"/>
    </row>
    <row r="29" spans="1:16" ht="14.25" customHeight="1" x14ac:dyDescent="0.2">
      <c r="A29" s="22"/>
      <c r="B29" s="30"/>
      <c r="C29" s="30"/>
      <c r="D29" s="30"/>
      <c r="E29" s="30"/>
      <c r="F29" s="31">
        <v>1222</v>
      </c>
      <c r="G29" s="32" t="s">
        <v>27</v>
      </c>
      <c r="H29" s="32"/>
      <c r="I29" s="32"/>
      <c r="J29" s="33">
        <v>0</v>
      </c>
      <c r="K29" s="22"/>
      <c r="L29" s="6"/>
      <c r="M29" s="38">
        <f>+[1]ESF!C7</f>
        <v>11877802.34</v>
      </c>
      <c r="N29" s="22" t="s">
        <v>17</v>
      </c>
      <c r="O29" s="22"/>
      <c r="P29" s="22"/>
    </row>
    <row r="30" spans="1:16" ht="14.25" customHeight="1" x14ac:dyDescent="0.2">
      <c r="A30" s="22"/>
      <c r="B30" s="30"/>
      <c r="C30" s="30"/>
      <c r="D30" s="30"/>
      <c r="E30" s="30"/>
      <c r="F30" s="31">
        <v>1224</v>
      </c>
      <c r="G30" s="32" t="s">
        <v>28</v>
      </c>
      <c r="H30" s="32"/>
      <c r="I30" s="32"/>
      <c r="J30" s="33">
        <v>0</v>
      </c>
      <c r="K30" s="22"/>
      <c r="L30" s="6"/>
      <c r="M30" s="38">
        <f>+[1]ESF!C8</f>
        <v>43508678.590000004</v>
      </c>
      <c r="N30" s="22" t="s">
        <v>17</v>
      </c>
      <c r="O30" s="22"/>
      <c r="P30" s="22"/>
    </row>
    <row r="31" spans="1:16" ht="14.25" customHeight="1" thickBot="1" x14ac:dyDescent="0.25">
      <c r="A31" s="22"/>
      <c r="B31" s="30"/>
      <c r="C31" s="30"/>
      <c r="D31" s="39"/>
      <c r="E31" s="39"/>
      <c r="F31" s="39"/>
      <c r="G31" s="23" t="s">
        <v>16</v>
      </c>
      <c r="H31" s="23"/>
      <c r="I31" s="23"/>
      <c r="J31" s="24">
        <f>+SUM(J21:J30)</f>
        <v>55386480.93</v>
      </c>
      <c r="K31" s="22"/>
      <c r="L31" s="6"/>
      <c r="M31" s="40">
        <f>+M29+M30</f>
        <v>55386480.930000007</v>
      </c>
      <c r="N31" s="41" t="s">
        <v>17</v>
      </c>
      <c r="O31" s="42">
        <f>+J31-M31</f>
        <v>0</v>
      </c>
      <c r="P31" s="22"/>
    </row>
    <row r="32" spans="1:16" ht="14.25" customHeight="1" thickTop="1" x14ac:dyDescent="0.2">
      <c r="G32" s="43"/>
      <c r="H32" s="44"/>
      <c r="L32" s="6"/>
      <c r="O32" s="22"/>
    </row>
    <row r="33" spans="2:15" ht="14.25" customHeight="1" x14ac:dyDescent="0.2">
      <c r="B33" s="16">
        <v>3</v>
      </c>
      <c r="C33" s="1"/>
      <c r="D33" s="2"/>
      <c r="E33" s="13" t="s">
        <v>29</v>
      </c>
      <c r="F33" s="13"/>
      <c r="G33" s="13"/>
      <c r="H33" s="13"/>
      <c r="I33" s="13"/>
      <c r="J33" s="13"/>
      <c r="K33" s="14"/>
      <c r="L33" s="6"/>
      <c r="O33" s="22"/>
    </row>
    <row r="34" spans="2:15" ht="14.25" customHeight="1" x14ac:dyDescent="0.2">
      <c r="B34" s="1"/>
      <c r="C34" s="1"/>
      <c r="D34" s="46"/>
      <c r="E34" s="46"/>
      <c r="F34" s="1" t="s">
        <v>30</v>
      </c>
      <c r="G34" s="30"/>
      <c r="H34" s="30"/>
      <c r="I34" s="30"/>
      <c r="J34" s="30"/>
      <c r="L34" s="6"/>
    </row>
    <row r="35" spans="2:15" s="45" customFormat="1" ht="14.25" customHeight="1" x14ac:dyDescent="0.2">
      <c r="B35" s="3"/>
      <c r="C35" s="3"/>
      <c r="D35" s="30"/>
      <c r="E35" s="30"/>
      <c r="F35" s="47"/>
      <c r="G35" s="27"/>
      <c r="H35" s="48"/>
      <c r="I35" s="1"/>
      <c r="J35" s="3"/>
      <c r="L35" s="6"/>
    </row>
    <row r="36" spans="2:15" s="45" customFormat="1" ht="14.25" customHeight="1" x14ac:dyDescent="0.2">
      <c r="B36" s="49">
        <v>4</v>
      </c>
      <c r="C36" s="3"/>
      <c r="D36" s="3"/>
      <c r="E36" s="13" t="s">
        <v>31</v>
      </c>
      <c r="F36" s="13"/>
      <c r="G36" s="13"/>
      <c r="H36" s="13"/>
      <c r="I36" s="13"/>
      <c r="J36" s="13"/>
      <c r="K36" s="14"/>
      <c r="L36" s="6"/>
    </row>
    <row r="37" spans="2:15" s="45" customFormat="1" ht="14.25" customHeight="1" x14ac:dyDescent="0.2">
      <c r="B37" s="3"/>
      <c r="C37" s="3"/>
      <c r="D37" s="1"/>
      <c r="E37" s="1"/>
      <c r="F37" s="17" t="s">
        <v>8</v>
      </c>
      <c r="G37" s="18" t="s">
        <v>9</v>
      </c>
      <c r="H37" s="18"/>
      <c r="I37" s="18"/>
      <c r="J37" s="17" t="s">
        <v>10</v>
      </c>
      <c r="L37" s="6"/>
    </row>
    <row r="38" spans="2:15" ht="14.25" customHeight="1" x14ac:dyDescent="0.2">
      <c r="B38" s="1"/>
      <c r="C38" s="1"/>
      <c r="D38" s="39"/>
      <c r="E38" s="39"/>
      <c r="F38" s="19">
        <v>1212</v>
      </c>
      <c r="G38" s="20" t="s">
        <v>32</v>
      </c>
      <c r="H38" s="20"/>
      <c r="I38" s="20"/>
      <c r="J38" s="21">
        <v>0</v>
      </c>
      <c r="K38" s="50"/>
      <c r="L38" s="6"/>
    </row>
    <row r="39" spans="2:15" ht="14.25" customHeight="1" x14ac:dyDescent="0.2">
      <c r="B39" s="1"/>
      <c r="C39" s="1"/>
      <c r="D39" s="39"/>
      <c r="E39" s="39"/>
      <c r="F39" s="19">
        <v>1213</v>
      </c>
      <c r="G39" s="20" t="s">
        <v>33</v>
      </c>
      <c r="H39" s="20"/>
      <c r="I39" s="20"/>
      <c r="J39" s="21">
        <v>0</v>
      </c>
      <c r="K39" s="50"/>
      <c r="L39" s="6"/>
    </row>
    <row r="40" spans="2:15" ht="14.25" customHeight="1" x14ac:dyDescent="0.2">
      <c r="B40" s="1"/>
      <c r="C40" s="1"/>
      <c r="D40" s="39"/>
      <c r="E40" s="39"/>
      <c r="F40" s="19">
        <v>1214</v>
      </c>
      <c r="G40" s="20" t="s">
        <v>34</v>
      </c>
      <c r="H40" s="20"/>
      <c r="I40" s="20"/>
      <c r="J40" s="21">
        <v>0</v>
      </c>
      <c r="K40" s="50"/>
      <c r="L40" s="6"/>
    </row>
    <row r="41" spans="2:15" ht="14.25" customHeight="1" thickBot="1" x14ac:dyDescent="0.25">
      <c r="B41" s="1"/>
      <c r="C41" s="1"/>
      <c r="D41" s="39"/>
      <c r="E41" s="39"/>
      <c r="F41" s="2"/>
      <c r="G41" s="23" t="s">
        <v>16</v>
      </c>
      <c r="H41" s="23"/>
      <c r="I41" s="23"/>
      <c r="J41" s="24">
        <v>0</v>
      </c>
      <c r="K41" s="50"/>
      <c r="L41" s="6"/>
      <c r="N41" s="51"/>
    </row>
    <row r="42" spans="2:15" ht="14.25" customHeight="1" thickTop="1" x14ac:dyDescent="0.2">
      <c r="B42" s="1"/>
      <c r="C42" s="1"/>
      <c r="D42" s="39"/>
      <c r="E42" s="39"/>
      <c r="F42" s="2"/>
      <c r="G42" s="27"/>
      <c r="H42" s="48"/>
      <c r="I42" s="48"/>
      <c r="J42" s="48"/>
      <c r="L42" s="6"/>
    </row>
    <row r="43" spans="2:15" ht="14.25" customHeight="1" x14ac:dyDescent="0.2">
      <c r="B43" s="16">
        <v>5</v>
      </c>
      <c r="C43" s="1"/>
      <c r="D43" s="2"/>
      <c r="E43" s="13" t="s">
        <v>35</v>
      </c>
      <c r="F43" s="13"/>
      <c r="G43" s="13"/>
      <c r="H43" s="13"/>
      <c r="I43" s="13"/>
      <c r="J43" s="13"/>
      <c r="K43" s="14"/>
      <c r="L43" s="6"/>
    </row>
    <row r="44" spans="2:15" ht="14.25" customHeight="1" x14ac:dyDescent="0.2">
      <c r="B44" s="1"/>
      <c r="C44" s="1"/>
      <c r="D44" s="52"/>
      <c r="E44" s="52"/>
      <c r="F44" s="17" t="s">
        <v>8</v>
      </c>
      <c r="G44" s="18" t="s">
        <v>9</v>
      </c>
      <c r="H44" s="18"/>
      <c r="I44" s="18"/>
      <c r="J44" s="17" t="s">
        <v>10</v>
      </c>
      <c r="L44" s="6"/>
    </row>
    <row r="45" spans="2:15" ht="14.25" customHeight="1" x14ac:dyDescent="0.2">
      <c r="B45" s="1"/>
      <c r="C45" s="1"/>
      <c r="D45" s="39"/>
      <c r="E45" s="39"/>
      <c r="F45" s="19">
        <v>1230</v>
      </c>
      <c r="G45" s="20" t="s">
        <v>36</v>
      </c>
      <c r="H45" s="20"/>
      <c r="I45" s="20"/>
      <c r="J45" s="21">
        <v>2628646257.1900001</v>
      </c>
      <c r="L45" s="6"/>
      <c r="M45" s="53">
        <f>+[1]ESF!C19</f>
        <v>2628646257.1900001</v>
      </c>
      <c r="N45" s="54" t="s">
        <v>17</v>
      </c>
      <c r="O45" s="53">
        <f>+J45-M45</f>
        <v>0</v>
      </c>
    </row>
    <row r="46" spans="2:15" ht="14.25" customHeight="1" x14ac:dyDescent="0.2">
      <c r="B46" s="1"/>
      <c r="C46" s="1"/>
      <c r="D46" s="39"/>
      <c r="E46" s="39"/>
      <c r="F46" s="19">
        <v>1240</v>
      </c>
      <c r="G46" s="20" t="s">
        <v>37</v>
      </c>
      <c r="H46" s="20"/>
      <c r="I46" s="20"/>
      <c r="J46" s="21">
        <v>38955843.159999996</v>
      </c>
      <c r="L46" s="6"/>
      <c r="M46" s="53">
        <f>+[1]ESF!C20</f>
        <v>38955843.159999996</v>
      </c>
      <c r="N46" s="54" t="s">
        <v>17</v>
      </c>
      <c r="O46" s="53">
        <f>+J46-M46</f>
        <v>0</v>
      </c>
    </row>
    <row r="47" spans="2:15" ht="14.25" customHeight="1" x14ac:dyDescent="0.2">
      <c r="B47" s="1"/>
      <c r="C47" s="1"/>
      <c r="D47" s="52"/>
      <c r="E47" s="52"/>
      <c r="F47" s="19">
        <v>1251</v>
      </c>
      <c r="G47" s="20" t="s">
        <v>38</v>
      </c>
      <c r="H47" s="20"/>
      <c r="I47" s="20"/>
      <c r="J47" s="21">
        <v>0</v>
      </c>
      <c r="L47" s="6"/>
      <c r="O47" s="22"/>
    </row>
    <row r="48" spans="2:15" ht="14.25" customHeight="1" x14ac:dyDescent="0.2">
      <c r="B48" s="1"/>
      <c r="C48" s="1"/>
      <c r="D48" s="52"/>
      <c r="E48" s="52"/>
      <c r="F48" s="19">
        <v>1254</v>
      </c>
      <c r="G48" s="20" t="s">
        <v>39</v>
      </c>
      <c r="H48" s="20"/>
      <c r="I48" s="20"/>
      <c r="J48" s="21">
        <v>0</v>
      </c>
      <c r="L48" s="6"/>
      <c r="O48" s="22"/>
    </row>
    <row r="49" spans="2:15" ht="14.25" customHeight="1" x14ac:dyDescent="0.2">
      <c r="B49" s="1"/>
      <c r="C49" s="1"/>
      <c r="D49" s="39"/>
      <c r="E49" s="39"/>
      <c r="F49" s="19">
        <v>1261</v>
      </c>
      <c r="G49" s="20" t="s">
        <v>40</v>
      </c>
      <c r="H49" s="20"/>
      <c r="I49" s="20"/>
      <c r="J49" s="21">
        <v>0</v>
      </c>
      <c r="L49" s="6"/>
      <c r="O49" s="22"/>
    </row>
    <row r="50" spans="2:15" ht="14.25" customHeight="1" x14ac:dyDescent="0.2">
      <c r="B50" s="1"/>
      <c r="C50" s="1"/>
      <c r="D50" s="39"/>
      <c r="E50" s="39"/>
      <c r="F50" s="19">
        <v>1263</v>
      </c>
      <c r="G50" s="20" t="s">
        <v>41</v>
      </c>
      <c r="H50" s="20"/>
      <c r="I50" s="20"/>
      <c r="J50" s="21">
        <v>0</v>
      </c>
      <c r="L50" s="6"/>
      <c r="O50" s="22"/>
    </row>
    <row r="51" spans="2:15" ht="14.25" customHeight="1" x14ac:dyDescent="0.2">
      <c r="B51" s="1"/>
      <c r="C51" s="1"/>
      <c r="D51" s="39"/>
      <c r="E51" s="39"/>
      <c r="F51" s="19">
        <v>1265</v>
      </c>
      <c r="G51" s="20" t="s">
        <v>42</v>
      </c>
      <c r="H51" s="20"/>
      <c r="I51" s="20"/>
      <c r="J51" s="21">
        <v>0</v>
      </c>
      <c r="L51" s="6"/>
      <c r="O51" s="22"/>
    </row>
    <row r="52" spans="2:15" ht="14.25" customHeight="1" x14ac:dyDescent="0.2">
      <c r="B52" s="1"/>
      <c r="C52" s="1"/>
      <c r="D52" s="39"/>
      <c r="E52" s="39"/>
      <c r="F52" s="19">
        <v>1279</v>
      </c>
      <c r="G52" s="55" t="s">
        <v>43</v>
      </c>
      <c r="H52" s="55"/>
      <c r="I52" s="55"/>
      <c r="J52" s="21">
        <v>0</v>
      </c>
      <c r="L52" s="6"/>
      <c r="O52" s="22"/>
    </row>
    <row r="53" spans="2:15" ht="14.25" customHeight="1" thickBot="1" x14ac:dyDescent="0.25">
      <c r="B53" s="1"/>
      <c r="C53" s="1"/>
      <c r="D53" s="1"/>
      <c r="E53" s="1"/>
      <c r="F53" s="2"/>
      <c r="G53" s="23" t="s">
        <v>16</v>
      </c>
      <c r="H53" s="23"/>
      <c r="I53" s="23"/>
      <c r="J53" s="24">
        <f>+SUM(J45:J52)</f>
        <v>2667602100.3499999</v>
      </c>
      <c r="L53" s="6"/>
      <c r="M53" s="56">
        <f>+M45+M46</f>
        <v>2667602100.3499999</v>
      </c>
      <c r="N53" s="57"/>
      <c r="O53" s="53">
        <f>+J53-M53</f>
        <v>0</v>
      </c>
    </row>
    <row r="54" spans="2:15" ht="14.25" customHeight="1" thickTop="1" x14ac:dyDescent="0.2">
      <c r="B54" s="1"/>
      <c r="C54" s="1"/>
      <c r="D54" s="1"/>
      <c r="E54" s="1"/>
      <c r="F54" s="2"/>
      <c r="G54" s="27"/>
      <c r="H54" s="58"/>
      <c r="I54" s="58"/>
      <c r="J54" s="58"/>
      <c r="K54" s="59"/>
      <c r="L54" s="6"/>
    </row>
    <row r="55" spans="2:15" ht="14.25" customHeight="1" x14ac:dyDescent="0.2">
      <c r="B55" s="1"/>
      <c r="C55" s="1"/>
      <c r="D55" s="13" t="s">
        <v>44</v>
      </c>
      <c r="E55" s="13"/>
      <c r="F55" s="13"/>
      <c r="G55" s="13"/>
      <c r="H55" s="13"/>
      <c r="I55" s="13"/>
      <c r="J55" s="13"/>
      <c r="K55" s="14"/>
      <c r="L55" s="6"/>
    </row>
    <row r="56" spans="2:15" ht="14.25" customHeight="1" x14ac:dyDescent="0.2">
      <c r="B56" s="16">
        <v>6</v>
      </c>
      <c r="C56" s="1"/>
      <c r="D56" s="1"/>
      <c r="E56" s="30" t="s">
        <v>45</v>
      </c>
      <c r="F56" s="30"/>
      <c r="G56" s="30"/>
      <c r="H56" s="30"/>
      <c r="I56" s="30"/>
      <c r="J56" s="30"/>
      <c r="K56" s="22"/>
      <c r="L56" s="6"/>
    </row>
    <row r="57" spans="2:15" ht="14.25" customHeight="1" x14ac:dyDescent="0.2">
      <c r="B57" s="1"/>
      <c r="C57" s="1"/>
      <c r="D57" s="2"/>
      <c r="E57" s="2"/>
      <c r="F57" s="17" t="s">
        <v>8</v>
      </c>
      <c r="G57" s="18" t="s">
        <v>9</v>
      </c>
      <c r="H57" s="18"/>
      <c r="I57" s="60" t="s">
        <v>46</v>
      </c>
      <c r="J57" s="17" t="s">
        <v>10</v>
      </c>
      <c r="L57" s="6"/>
    </row>
    <row r="58" spans="2:15" ht="14.25" customHeight="1" x14ac:dyDescent="0.2">
      <c r="B58" s="1"/>
      <c r="C58" s="1"/>
      <c r="D58" s="39"/>
      <c r="E58" s="39"/>
      <c r="F58" s="19">
        <v>2111</v>
      </c>
      <c r="G58" s="20" t="s">
        <v>47</v>
      </c>
      <c r="H58" s="20"/>
      <c r="I58" s="20"/>
      <c r="J58" s="61">
        <v>122647.89</v>
      </c>
      <c r="L58" s="6"/>
    </row>
    <row r="59" spans="2:15" ht="14.25" customHeight="1" x14ac:dyDescent="0.2">
      <c r="B59" s="1"/>
      <c r="C59" s="1"/>
      <c r="D59" s="39"/>
      <c r="E59" s="39"/>
      <c r="F59" s="19">
        <v>2112</v>
      </c>
      <c r="G59" s="20" t="s">
        <v>48</v>
      </c>
      <c r="H59" s="20"/>
      <c r="I59" s="20"/>
      <c r="J59" s="61">
        <v>-0.4</v>
      </c>
      <c r="L59" s="6"/>
    </row>
    <row r="60" spans="2:15" ht="14.25" customHeight="1" x14ac:dyDescent="0.2">
      <c r="B60" s="1"/>
      <c r="C60" s="1"/>
      <c r="D60" s="39"/>
      <c r="E60" s="39"/>
      <c r="F60" s="19">
        <v>2113</v>
      </c>
      <c r="G60" s="20" t="s">
        <v>49</v>
      </c>
      <c r="H60" s="20"/>
      <c r="I60" s="20"/>
      <c r="J60" s="62">
        <v>1944806.42</v>
      </c>
      <c r="L60" s="6"/>
    </row>
    <row r="61" spans="2:15" ht="14.25" customHeight="1" x14ac:dyDescent="0.2">
      <c r="B61" s="1"/>
      <c r="C61" s="1"/>
      <c r="D61" s="39"/>
      <c r="E61" s="39"/>
      <c r="F61" s="19">
        <v>2114</v>
      </c>
      <c r="G61" s="20" t="s">
        <v>50</v>
      </c>
      <c r="H61" s="20"/>
      <c r="I61" s="20"/>
      <c r="J61" s="21">
        <v>0</v>
      </c>
      <c r="L61" s="6"/>
    </row>
    <row r="62" spans="2:15" ht="14.25" customHeight="1" x14ac:dyDescent="0.2">
      <c r="B62" s="1"/>
      <c r="C62" s="1"/>
      <c r="D62" s="39"/>
      <c r="E62" s="39"/>
      <c r="F62" s="19">
        <v>2117</v>
      </c>
      <c r="G62" s="20" t="s">
        <v>51</v>
      </c>
      <c r="H62" s="20"/>
      <c r="I62" s="20"/>
      <c r="J62" s="62">
        <v>1719512.62</v>
      </c>
      <c r="L62" s="6"/>
    </row>
    <row r="63" spans="2:15" ht="14.25" customHeight="1" x14ac:dyDescent="0.2">
      <c r="B63" s="1"/>
      <c r="C63" s="1"/>
      <c r="D63" s="39"/>
      <c r="E63" s="39"/>
      <c r="F63" s="19">
        <v>2119</v>
      </c>
      <c r="G63" s="20" t="s">
        <v>52</v>
      </c>
      <c r="H63" s="20"/>
      <c r="I63" s="20"/>
      <c r="J63" s="62">
        <v>12321420.369999999</v>
      </c>
      <c r="L63" s="6"/>
    </row>
    <row r="64" spans="2:15" ht="14.25" customHeight="1" thickBot="1" x14ac:dyDescent="0.25">
      <c r="B64" s="1"/>
      <c r="C64" s="1"/>
      <c r="D64" s="39"/>
      <c r="E64" s="39"/>
      <c r="F64" s="2"/>
      <c r="G64" s="23" t="s">
        <v>16</v>
      </c>
      <c r="H64" s="23"/>
      <c r="I64" s="23"/>
      <c r="J64" s="24">
        <f>+SUM(J58:J63)</f>
        <v>16108386.899999999</v>
      </c>
      <c r="M64" s="63">
        <f>+[1]ESF!G6</f>
        <v>16108386.9</v>
      </c>
      <c r="N64" s="64" t="s">
        <v>17</v>
      </c>
      <c r="O64" s="65">
        <f t="shared" ref="O64" si="0">+J64-M64</f>
        <v>0</v>
      </c>
    </row>
    <row r="65" spans="2:12" ht="14.25" customHeight="1" thickTop="1" x14ac:dyDescent="0.2">
      <c r="D65" s="6"/>
      <c r="E65" s="6"/>
      <c r="G65" s="43"/>
      <c r="H65" s="66"/>
      <c r="L65" s="6"/>
    </row>
    <row r="66" spans="2:12" ht="14.25" customHeight="1" x14ac:dyDescent="0.2">
      <c r="B66" s="1"/>
      <c r="C66" s="13" t="s">
        <v>53</v>
      </c>
      <c r="D66" s="13"/>
      <c r="E66" s="13"/>
      <c r="F66" s="13"/>
      <c r="G66" s="13"/>
      <c r="H66" s="13"/>
      <c r="I66" s="13"/>
      <c r="J66" s="13"/>
      <c r="K66" s="14"/>
      <c r="L66" s="6"/>
    </row>
    <row r="67" spans="2:12" ht="14.25" customHeight="1" x14ac:dyDescent="0.2">
      <c r="B67" s="1"/>
      <c r="C67" s="1"/>
      <c r="D67" s="13" t="s">
        <v>54</v>
      </c>
      <c r="E67" s="13"/>
      <c r="F67" s="13"/>
      <c r="G67" s="13"/>
      <c r="H67" s="13"/>
      <c r="I67" s="13"/>
      <c r="J67" s="13"/>
      <c r="K67" s="14"/>
      <c r="L67" s="6"/>
    </row>
    <row r="68" spans="2:12" ht="14.25" customHeight="1" x14ac:dyDescent="0.2">
      <c r="B68" s="16">
        <v>7</v>
      </c>
      <c r="C68" s="1"/>
      <c r="D68" s="1"/>
      <c r="E68" s="30" t="s">
        <v>55</v>
      </c>
      <c r="F68" s="30"/>
      <c r="G68" s="30"/>
      <c r="H68" s="30"/>
      <c r="I68" s="30"/>
      <c r="J68" s="30"/>
      <c r="K68" s="22"/>
      <c r="L68" s="6"/>
    </row>
    <row r="69" spans="2:12" ht="14.25" customHeight="1" x14ac:dyDescent="0.2">
      <c r="B69" s="1"/>
      <c r="C69" s="1"/>
      <c r="D69" s="39"/>
      <c r="E69" s="39"/>
      <c r="F69" s="17" t="s">
        <v>8</v>
      </c>
      <c r="G69" s="18" t="s">
        <v>9</v>
      </c>
      <c r="H69" s="18"/>
      <c r="I69" s="18"/>
      <c r="J69" s="60" t="s">
        <v>46</v>
      </c>
      <c r="K69" s="67"/>
      <c r="L69" s="6"/>
    </row>
    <row r="70" spans="2:12" ht="14.25" customHeight="1" x14ac:dyDescent="0.2">
      <c r="B70" s="1"/>
      <c r="C70" s="1"/>
      <c r="D70" s="39"/>
      <c r="E70" s="39"/>
      <c r="F70" s="31">
        <v>4110</v>
      </c>
      <c r="G70" s="68" t="s">
        <v>56</v>
      </c>
      <c r="H70" s="68"/>
      <c r="I70" s="68"/>
      <c r="J70" s="69"/>
      <c r="K70" s="70"/>
      <c r="L70" s="6"/>
    </row>
    <row r="71" spans="2:12" ht="14.25" customHeight="1" x14ac:dyDescent="0.2">
      <c r="B71" s="1"/>
      <c r="C71" s="1"/>
      <c r="D71" s="39"/>
      <c r="E71" s="39"/>
      <c r="F71" s="19">
        <v>4111</v>
      </c>
      <c r="G71" s="71" t="s">
        <v>57</v>
      </c>
      <c r="H71" s="71"/>
      <c r="I71" s="71"/>
      <c r="J71" s="72">
        <v>0</v>
      </c>
      <c r="K71" s="73"/>
      <c r="L71" s="6"/>
    </row>
    <row r="72" spans="2:12" s="45" customFormat="1" ht="14.25" customHeight="1" x14ac:dyDescent="0.2">
      <c r="B72" s="3"/>
      <c r="C72" s="3"/>
      <c r="D72" s="39"/>
      <c r="E72" s="39"/>
      <c r="F72" s="19">
        <v>4112</v>
      </c>
      <c r="G72" s="71" t="s">
        <v>58</v>
      </c>
      <c r="H72" s="71"/>
      <c r="I72" s="71"/>
      <c r="J72" s="72">
        <v>0</v>
      </c>
      <c r="K72" s="73"/>
      <c r="L72" s="6"/>
    </row>
    <row r="73" spans="2:12" s="45" customFormat="1" ht="14.25" customHeight="1" x14ac:dyDescent="0.2">
      <c r="B73" s="3"/>
      <c r="C73" s="3"/>
      <c r="D73" s="39"/>
      <c r="E73" s="39"/>
      <c r="F73" s="19">
        <v>4113</v>
      </c>
      <c r="G73" s="71" t="s">
        <v>59</v>
      </c>
      <c r="H73" s="71"/>
      <c r="I73" s="71"/>
      <c r="J73" s="72">
        <v>0</v>
      </c>
      <c r="K73" s="73"/>
      <c r="L73" s="6"/>
    </row>
    <row r="74" spans="2:12" s="45" customFormat="1" ht="14.25" customHeight="1" x14ac:dyDescent="0.2">
      <c r="B74" s="3"/>
      <c r="C74" s="3"/>
      <c r="D74" s="39"/>
      <c r="E74" s="39"/>
      <c r="F74" s="19">
        <v>4115</v>
      </c>
      <c r="G74" s="71" t="s">
        <v>60</v>
      </c>
      <c r="H74" s="71"/>
      <c r="I74" s="71"/>
      <c r="J74" s="72">
        <v>0</v>
      </c>
      <c r="K74" s="73"/>
      <c r="L74" s="6"/>
    </row>
    <row r="75" spans="2:12" s="45" customFormat="1" ht="14.25" customHeight="1" x14ac:dyDescent="0.2">
      <c r="B75" s="3"/>
      <c r="C75" s="3"/>
      <c r="D75" s="39"/>
      <c r="E75" s="39"/>
      <c r="F75" s="19">
        <v>4117</v>
      </c>
      <c r="G75" s="71" t="s">
        <v>61</v>
      </c>
      <c r="H75" s="71"/>
      <c r="I75" s="71"/>
      <c r="J75" s="72">
        <v>0</v>
      </c>
      <c r="K75" s="73"/>
      <c r="L75" s="6"/>
    </row>
    <row r="76" spans="2:12" s="45" customFormat="1" ht="14.25" customHeight="1" x14ac:dyDescent="0.2">
      <c r="B76" s="3"/>
      <c r="C76" s="3"/>
      <c r="D76" s="39"/>
      <c r="E76" s="39"/>
      <c r="F76" s="31">
        <v>4140</v>
      </c>
      <c r="G76" s="68" t="s">
        <v>62</v>
      </c>
      <c r="H76" s="74"/>
      <c r="I76" s="74"/>
      <c r="J76" s="3"/>
      <c r="K76" s="70"/>
      <c r="L76" s="6"/>
    </row>
    <row r="77" spans="2:12" s="45" customFormat="1" ht="14.25" customHeight="1" x14ac:dyDescent="0.2">
      <c r="B77" s="3"/>
      <c r="C77" s="3"/>
      <c r="D77" s="39"/>
      <c r="E77" s="39"/>
      <c r="F77" s="19">
        <v>4141</v>
      </c>
      <c r="G77" s="71" t="s">
        <v>63</v>
      </c>
      <c r="H77" s="71"/>
      <c r="I77" s="71"/>
      <c r="J77" s="72">
        <v>0</v>
      </c>
      <c r="K77" s="73"/>
      <c r="L77" s="6"/>
    </row>
    <row r="78" spans="2:12" s="45" customFormat="1" ht="14.25" customHeight="1" x14ac:dyDescent="0.2">
      <c r="B78" s="3"/>
      <c r="C78" s="3"/>
      <c r="D78" s="39"/>
      <c r="E78" s="39"/>
      <c r="F78" s="19">
        <v>4143</v>
      </c>
      <c r="G78" s="71" t="s">
        <v>64</v>
      </c>
      <c r="H78" s="71"/>
      <c r="I78" s="71"/>
      <c r="J78" s="72">
        <v>0</v>
      </c>
      <c r="K78" s="73"/>
      <c r="L78" s="6"/>
    </row>
    <row r="79" spans="2:12" s="45" customFormat="1" ht="14.25" customHeight="1" x14ac:dyDescent="0.2">
      <c r="B79" s="3"/>
      <c r="C79" s="3"/>
      <c r="D79" s="39"/>
      <c r="E79" s="39"/>
      <c r="F79" s="19">
        <v>4144</v>
      </c>
      <c r="G79" s="71" t="s">
        <v>61</v>
      </c>
      <c r="H79" s="71"/>
      <c r="I79" s="71"/>
      <c r="J79" s="72">
        <v>0</v>
      </c>
      <c r="K79" s="73"/>
      <c r="L79" s="6"/>
    </row>
    <row r="80" spans="2:12" s="45" customFormat="1" ht="14.25" customHeight="1" x14ac:dyDescent="0.2">
      <c r="B80" s="3"/>
      <c r="C80" s="3"/>
      <c r="D80" s="39"/>
      <c r="E80" s="39"/>
      <c r="F80" s="31">
        <v>4150</v>
      </c>
      <c r="G80" s="68" t="s">
        <v>65</v>
      </c>
      <c r="H80" s="74"/>
      <c r="I80" s="74"/>
      <c r="J80" s="72"/>
      <c r="K80" s="70"/>
      <c r="L80" s="6"/>
    </row>
    <row r="81" spans="2:15" s="45" customFormat="1" ht="14.25" customHeight="1" x14ac:dyDescent="0.2">
      <c r="B81" s="3"/>
      <c r="C81" s="3"/>
      <c r="D81" s="39"/>
      <c r="E81" s="39"/>
      <c r="F81" s="75">
        <v>4151</v>
      </c>
      <c r="G81" s="71" t="s">
        <v>66</v>
      </c>
      <c r="H81" s="71"/>
      <c r="I81" s="71"/>
      <c r="J81" s="72">
        <v>0</v>
      </c>
      <c r="K81" s="70"/>
      <c r="L81" s="6"/>
    </row>
    <row r="82" spans="2:15" s="45" customFormat="1" ht="14.25" customHeight="1" x14ac:dyDescent="0.2">
      <c r="B82" s="3"/>
      <c r="C82" s="3"/>
      <c r="D82" s="39"/>
      <c r="E82" s="39"/>
      <c r="F82" s="31">
        <v>4160</v>
      </c>
      <c r="G82" s="68" t="s">
        <v>67</v>
      </c>
      <c r="H82" s="74"/>
      <c r="I82" s="74"/>
      <c r="J82" s="72"/>
      <c r="K82" s="70"/>
      <c r="L82" s="6"/>
    </row>
    <row r="83" spans="2:15" s="45" customFormat="1" ht="14.25" customHeight="1" x14ac:dyDescent="0.2">
      <c r="B83" s="3"/>
      <c r="C83" s="3"/>
      <c r="D83" s="39"/>
      <c r="E83" s="39"/>
      <c r="F83" s="19">
        <v>4162</v>
      </c>
      <c r="G83" s="71" t="s">
        <v>68</v>
      </c>
      <c r="H83" s="74"/>
      <c r="I83" s="74"/>
      <c r="J83" s="72">
        <v>0</v>
      </c>
      <c r="K83" s="73"/>
      <c r="L83" s="6"/>
    </row>
    <row r="84" spans="2:15" s="45" customFormat="1" ht="14.25" customHeight="1" x14ac:dyDescent="0.2">
      <c r="B84" s="3"/>
      <c r="C84" s="3"/>
      <c r="D84" s="39"/>
      <c r="E84" s="39"/>
      <c r="F84" s="19">
        <v>4168</v>
      </c>
      <c r="G84" s="71" t="s">
        <v>61</v>
      </c>
      <c r="H84" s="74"/>
      <c r="I84" s="74"/>
      <c r="J84" s="72">
        <v>0</v>
      </c>
      <c r="K84" s="73"/>
      <c r="L84" s="6"/>
    </row>
    <row r="85" spans="2:15" s="45" customFormat="1" ht="14.25" customHeight="1" x14ac:dyDescent="0.2">
      <c r="B85" s="3"/>
      <c r="C85" s="3"/>
      <c r="D85" s="39"/>
      <c r="E85" s="39"/>
      <c r="F85" s="19">
        <v>4169</v>
      </c>
      <c r="G85" s="71" t="s">
        <v>69</v>
      </c>
      <c r="H85" s="74"/>
      <c r="I85" s="74"/>
      <c r="J85" s="72">
        <v>0</v>
      </c>
      <c r="K85" s="73"/>
      <c r="L85" s="6"/>
    </row>
    <row r="86" spans="2:15" s="45" customFormat="1" ht="14.25" customHeight="1" x14ac:dyDescent="0.2">
      <c r="B86" s="3"/>
      <c r="C86" s="3"/>
      <c r="D86" s="39"/>
      <c r="E86" s="39"/>
      <c r="F86" s="19">
        <v>4170</v>
      </c>
      <c r="G86" s="71" t="s">
        <v>70</v>
      </c>
      <c r="H86" s="74"/>
      <c r="I86" s="74"/>
      <c r="J86" s="76">
        <v>45250</v>
      </c>
      <c r="K86" s="73"/>
      <c r="L86" s="6"/>
    </row>
    <row r="87" spans="2:15" s="45" customFormat="1" ht="14.25" customHeight="1" x14ac:dyDescent="0.2">
      <c r="B87" s="3"/>
      <c r="C87" s="3"/>
      <c r="D87" s="39"/>
      <c r="E87" s="39"/>
      <c r="F87" s="2"/>
      <c r="G87" s="23" t="s">
        <v>16</v>
      </c>
      <c r="H87" s="23"/>
      <c r="I87" s="23"/>
      <c r="J87" s="77">
        <f>+SUM(J70:J86)</f>
        <v>45250</v>
      </c>
      <c r="K87" s="70"/>
      <c r="L87" s="6"/>
      <c r="M87" s="78">
        <f>+[1]EA!C5</f>
        <v>45250</v>
      </c>
      <c r="N87" s="78" t="s">
        <v>71</v>
      </c>
      <c r="O87" s="78">
        <f>+J87-M87</f>
        <v>0</v>
      </c>
    </row>
    <row r="88" spans="2:15" s="45" customFormat="1" ht="14.25" customHeight="1" x14ac:dyDescent="0.2">
      <c r="B88" s="3"/>
      <c r="C88" s="3"/>
      <c r="D88" s="39"/>
      <c r="E88" s="39"/>
      <c r="F88" s="2"/>
      <c r="G88" s="1"/>
      <c r="H88" s="79"/>
      <c r="I88" s="80"/>
      <c r="J88" s="81"/>
      <c r="L88" s="6"/>
    </row>
    <row r="89" spans="2:15" ht="29.25" customHeight="1" x14ac:dyDescent="0.2">
      <c r="B89" s="16">
        <v>8</v>
      </c>
      <c r="C89" s="1"/>
      <c r="D89" s="1"/>
      <c r="E89" s="82" t="s">
        <v>72</v>
      </c>
      <c r="F89" s="82"/>
      <c r="G89" s="82"/>
      <c r="H89" s="82"/>
      <c r="I89" s="82"/>
      <c r="J89" s="82"/>
      <c r="K89" s="43"/>
      <c r="L89" s="6"/>
    </row>
    <row r="90" spans="2:15" ht="14.25" customHeight="1" x14ac:dyDescent="0.2">
      <c r="B90" s="1"/>
      <c r="C90" s="1"/>
      <c r="D90" s="39"/>
      <c r="E90" s="39"/>
      <c r="F90" s="17" t="s">
        <v>8</v>
      </c>
      <c r="G90" s="18" t="s">
        <v>9</v>
      </c>
      <c r="H90" s="18"/>
      <c r="I90" s="18"/>
      <c r="J90" s="60" t="s">
        <v>46</v>
      </c>
      <c r="K90" s="67"/>
      <c r="L90" s="6"/>
    </row>
    <row r="91" spans="2:15" ht="33.75" customHeight="1" x14ac:dyDescent="0.2">
      <c r="B91" s="1"/>
      <c r="C91" s="1"/>
      <c r="D91" s="39"/>
      <c r="E91" s="39"/>
      <c r="F91" s="31">
        <v>4210</v>
      </c>
      <c r="G91" s="83" t="s">
        <v>73</v>
      </c>
      <c r="H91" s="83"/>
      <c r="I91" s="83"/>
      <c r="J91" s="72"/>
      <c r="K91" s="70"/>
      <c r="L91" s="6"/>
    </row>
    <row r="92" spans="2:15" ht="14.25" customHeight="1" x14ac:dyDescent="0.2">
      <c r="B92" s="1"/>
      <c r="C92" s="1"/>
      <c r="D92" s="39"/>
      <c r="E92" s="39"/>
      <c r="F92" s="19">
        <v>4211</v>
      </c>
      <c r="G92" s="71" t="s">
        <v>74</v>
      </c>
      <c r="H92" s="74"/>
      <c r="I92" s="74"/>
      <c r="J92" s="72">
        <v>0</v>
      </c>
      <c r="K92" s="73"/>
      <c r="L92" s="6"/>
    </row>
    <row r="93" spans="2:15" ht="14.25" customHeight="1" x14ac:dyDescent="0.2">
      <c r="B93" s="1"/>
      <c r="C93" s="1"/>
      <c r="D93" s="39"/>
      <c r="E93" s="39"/>
      <c r="F93" s="19">
        <v>4212</v>
      </c>
      <c r="G93" s="71" t="s">
        <v>75</v>
      </c>
      <c r="H93" s="74"/>
      <c r="I93" s="74"/>
      <c r="J93" s="72">
        <v>0</v>
      </c>
      <c r="K93" s="73"/>
      <c r="L93" s="6"/>
    </row>
    <row r="94" spans="2:15" ht="14.25" customHeight="1" x14ac:dyDescent="0.2">
      <c r="B94" s="1"/>
      <c r="C94" s="1"/>
      <c r="D94" s="39"/>
      <c r="E94" s="39"/>
      <c r="F94" s="19">
        <v>4213</v>
      </c>
      <c r="G94" s="71" t="s">
        <v>76</v>
      </c>
      <c r="H94" s="74"/>
      <c r="I94" s="74"/>
      <c r="J94" s="72">
        <v>0</v>
      </c>
      <c r="K94" s="73"/>
      <c r="L94" s="6"/>
    </row>
    <row r="95" spans="2:15" ht="14.25" customHeight="1" x14ac:dyDescent="0.2">
      <c r="B95" s="1"/>
      <c r="C95" s="1"/>
      <c r="D95" s="39"/>
      <c r="E95" s="39"/>
      <c r="F95" s="19">
        <v>4214</v>
      </c>
      <c r="G95" s="71" t="s">
        <v>77</v>
      </c>
      <c r="H95" s="74"/>
      <c r="I95" s="74"/>
      <c r="J95" s="72">
        <v>0</v>
      </c>
      <c r="K95" s="73"/>
      <c r="L95" s="6"/>
    </row>
    <row r="96" spans="2:15" ht="14.25" customHeight="1" x14ac:dyDescent="0.2">
      <c r="B96" s="1"/>
      <c r="C96" s="1"/>
      <c r="D96" s="39"/>
      <c r="E96" s="39"/>
      <c r="F96" s="31">
        <v>4220</v>
      </c>
      <c r="G96" s="68" t="s">
        <v>78</v>
      </c>
      <c r="H96" s="74"/>
      <c r="I96" s="74"/>
      <c r="J96" s="84">
        <v>24646298.850000001</v>
      </c>
      <c r="K96" s="70"/>
      <c r="L96" s="6"/>
      <c r="M96" s="85">
        <f>+[1]EA!C13</f>
        <v>24646298.850000001</v>
      </c>
      <c r="N96" s="86" t="s">
        <v>71</v>
      </c>
      <c r="O96" s="87">
        <f>+J96-M96</f>
        <v>0</v>
      </c>
    </row>
    <row r="97" spans="2:12" ht="14.25" customHeight="1" x14ac:dyDescent="0.2">
      <c r="B97" s="1"/>
      <c r="C97" s="1"/>
      <c r="D97" s="2"/>
      <c r="E97" s="2"/>
      <c r="F97" s="19">
        <v>4221</v>
      </c>
      <c r="G97" s="71" t="s">
        <v>79</v>
      </c>
      <c r="H97" s="74"/>
      <c r="I97" s="74"/>
      <c r="J97" s="72">
        <v>24646298.850000001</v>
      </c>
      <c r="K97" s="88"/>
      <c r="L97" s="6"/>
    </row>
    <row r="98" spans="2:12" ht="14.25" customHeight="1" x14ac:dyDescent="0.2">
      <c r="B98" s="1"/>
      <c r="C98" s="1"/>
      <c r="D98" s="2"/>
      <c r="E98" s="2"/>
      <c r="F98" s="2"/>
      <c r="G98" s="23"/>
      <c r="H98" s="23"/>
      <c r="I98" s="23"/>
      <c r="J98" s="77"/>
      <c r="K98" s="70"/>
      <c r="L98" s="6"/>
    </row>
    <row r="99" spans="2:12" ht="14.25" customHeight="1" x14ac:dyDescent="0.2">
      <c r="B99" s="1"/>
      <c r="C99" s="1"/>
      <c r="D99" s="2"/>
      <c r="E99" s="2"/>
      <c r="F99" s="2"/>
      <c r="G99" s="2"/>
      <c r="H99" s="3"/>
      <c r="I99" s="3"/>
      <c r="J99" s="3"/>
      <c r="L99" s="6"/>
    </row>
    <row r="100" spans="2:12" ht="14.25" customHeight="1" x14ac:dyDescent="0.2">
      <c r="D100" s="4"/>
      <c r="E100" s="4"/>
      <c r="F100" s="4"/>
      <c r="G100" s="4"/>
      <c r="H100" s="4"/>
      <c r="I100" s="4"/>
      <c r="J100" s="4"/>
    </row>
    <row r="101" spans="2:12" ht="14.25" customHeight="1" x14ac:dyDescent="0.2">
      <c r="B101" s="1"/>
      <c r="C101" s="1"/>
      <c r="D101" s="13" t="s">
        <v>80</v>
      </c>
      <c r="E101" s="13"/>
      <c r="F101" s="13"/>
      <c r="G101" s="13"/>
      <c r="H101" s="13"/>
      <c r="I101" s="13"/>
      <c r="J101" s="13"/>
      <c r="K101" s="14"/>
      <c r="L101" s="6"/>
    </row>
    <row r="102" spans="2:12" ht="14.25" customHeight="1" x14ac:dyDescent="0.2">
      <c r="B102" s="16">
        <v>9</v>
      </c>
      <c r="C102" s="1"/>
      <c r="D102" s="1"/>
      <c r="E102" s="30" t="s">
        <v>81</v>
      </c>
      <c r="F102" s="30"/>
      <c r="G102" s="30"/>
      <c r="H102" s="30"/>
      <c r="I102" s="30"/>
      <c r="J102" s="30"/>
      <c r="K102" s="22"/>
      <c r="L102" s="6"/>
    </row>
    <row r="103" spans="2:12" ht="14.25" customHeight="1" x14ac:dyDescent="0.2">
      <c r="B103" s="1"/>
      <c r="C103" s="1"/>
      <c r="D103" s="39"/>
      <c r="E103" s="39"/>
      <c r="F103" s="17" t="s">
        <v>8</v>
      </c>
      <c r="G103" s="18" t="s">
        <v>9</v>
      </c>
      <c r="H103" s="18"/>
      <c r="I103" s="18"/>
      <c r="J103" s="60" t="s">
        <v>46</v>
      </c>
      <c r="K103" s="67"/>
      <c r="L103" s="6"/>
    </row>
    <row r="104" spans="2:12" ht="14.25" customHeight="1" x14ac:dyDescent="0.2">
      <c r="B104" s="1"/>
      <c r="C104" s="1"/>
      <c r="D104" s="39"/>
      <c r="E104" s="39"/>
      <c r="F104" s="31">
        <v>5100</v>
      </c>
      <c r="G104" s="68" t="s">
        <v>82</v>
      </c>
      <c r="H104" s="74"/>
      <c r="I104" s="74"/>
      <c r="J104" s="69"/>
      <c r="K104" s="70"/>
      <c r="L104" s="6"/>
    </row>
    <row r="105" spans="2:12" ht="14.25" customHeight="1" x14ac:dyDescent="0.2">
      <c r="B105" s="1"/>
      <c r="C105" s="1"/>
      <c r="D105" s="39"/>
      <c r="E105" s="39"/>
      <c r="F105" s="19">
        <v>5110</v>
      </c>
      <c r="G105" s="71" t="s">
        <v>83</v>
      </c>
      <c r="H105" s="74"/>
      <c r="I105" s="74"/>
      <c r="J105" s="72">
        <v>18099195.41</v>
      </c>
      <c r="K105" s="88"/>
      <c r="L105" s="6"/>
    </row>
    <row r="106" spans="2:12" ht="14.25" customHeight="1" x14ac:dyDescent="0.2">
      <c r="B106" s="1"/>
      <c r="C106" s="1"/>
      <c r="D106" s="39"/>
      <c r="E106" s="39"/>
      <c r="F106" s="19">
        <v>5120</v>
      </c>
      <c r="G106" s="71" t="s">
        <v>84</v>
      </c>
      <c r="H106" s="74"/>
      <c r="I106" s="74"/>
      <c r="J106" s="72">
        <v>911613.19</v>
      </c>
      <c r="K106" s="88"/>
      <c r="L106" s="6"/>
    </row>
    <row r="107" spans="2:12" ht="14.25" customHeight="1" x14ac:dyDescent="0.2">
      <c r="B107" s="1"/>
      <c r="C107" s="1"/>
      <c r="D107" s="39"/>
      <c r="E107" s="39"/>
      <c r="F107" s="19">
        <v>5130</v>
      </c>
      <c r="G107" s="71" t="s">
        <v>85</v>
      </c>
      <c r="H107" s="74"/>
      <c r="I107" s="74"/>
      <c r="J107" s="72">
        <v>3574770.4699999997</v>
      </c>
      <c r="K107" s="88"/>
      <c r="L107" s="6"/>
    </row>
    <row r="108" spans="2:12" ht="14.25" customHeight="1" x14ac:dyDescent="0.2">
      <c r="B108" s="1"/>
      <c r="C108" s="1"/>
      <c r="D108" s="39"/>
      <c r="E108" s="39"/>
      <c r="F108" s="31">
        <v>5200</v>
      </c>
      <c r="G108" s="68" t="s">
        <v>86</v>
      </c>
      <c r="H108" s="74"/>
      <c r="I108" s="74"/>
      <c r="J108" s="72"/>
      <c r="K108" s="70"/>
      <c r="L108" s="6"/>
    </row>
    <row r="109" spans="2:12" ht="14.25" customHeight="1" x14ac:dyDescent="0.2">
      <c r="B109" s="1"/>
      <c r="C109" s="1"/>
      <c r="D109" s="39"/>
      <c r="E109" s="39"/>
      <c r="F109" s="19">
        <v>5210</v>
      </c>
      <c r="G109" s="71" t="s">
        <v>87</v>
      </c>
      <c r="H109" s="74"/>
      <c r="I109" s="74"/>
      <c r="J109" s="72">
        <v>0</v>
      </c>
      <c r="K109" s="88"/>
      <c r="L109" s="6"/>
    </row>
    <row r="110" spans="2:12" ht="14.25" customHeight="1" x14ac:dyDescent="0.2">
      <c r="B110" s="1"/>
      <c r="C110" s="1"/>
      <c r="D110" s="39"/>
      <c r="E110" s="39"/>
      <c r="F110" s="19">
        <v>5220</v>
      </c>
      <c r="G110" s="71" t="s">
        <v>88</v>
      </c>
      <c r="H110" s="74"/>
      <c r="I110" s="74"/>
      <c r="J110" s="72">
        <v>0</v>
      </c>
      <c r="K110" s="88"/>
      <c r="L110" s="6"/>
    </row>
    <row r="111" spans="2:12" ht="14.25" customHeight="1" x14ac:dyDescent="0.2">
      <c r="B111" s="1"/>
      <c r="C111" s="1"/>
      <c r="D111" s="39"/>
      <c r="E111" s="39"/>
      <c r="F111" s="19">
        <v>5230</v>
      </c>
      <c r="G111" s="71" t="s">
        <v>89</v>
      </c>
      <c r="H111" s="74"/>
      <c r="I111" s="74"/>
      <c r="J111" s="72">
        <v>0</v>
      </c>
      <c r="K111" s="88"/>
      <c r="L111" s="6"/>
    </row>
    <row r="112" spans="2:12" ht="14.25" customHeight="1" x14ac:dyDescent="0.2">
      <c r="B112" s="1"/>
      <c r="C112" s="1"/>
      <c r="D112" s="39"/>
      <c r="E112" s="39"/>
      <c r="F112" s="19">
        <v>5240</v>
      </c>
      <c r="G112" s="71" t="s">
        <v>90</v>
      </c>
      <c r="H112" s="74"/>
      <c r="I112" s="74"/>
      <c r="J112" s="72">
        <v>0</v>
      </c>
      <c r="K112" s="88"/>
      <c r="L112" s="6"/>
    </row>
    <row r="113" spans="2:15" s="45" customFormat="1" ht="14.25" customHeight="1" x14ac:dyDescent="0.2">
      <c r="B113" s="3"/>
      <c r="C113" s="3"/>
      <c r="D113" s="39"/>
      <c r="E113" s="39"/>
      <c r="F113" s="19">
        <v>5250</v>
      </c>
      <c r="G113" s="71" t="s">
        <v>91</v>
      </c>
      <c r="H113" s="74"/>
      <c r="I113" s="74"/>
      <c r="J113" s="72">
        <v>26832.36</v>
      </c>
      <c r="K113" s="88"/>
      <c r="L113" s="6"/>
    </row>
    <row r="114" spans="2:15" s="45" customFormat="1" ht="14.25" customHeight="1" x14ac:dyDescent="0.2">
      <c r="B114" s="3"/>
      <c r="C114" s="3"/>
      <c r="D114" s="39"/>
      <c r="E114" s="39"/>
      <c r="F114" s="31">
        <v>5300</v>
      </c>
      <c r="G114" s="68" t="s">
        <v>92</v>
      </c>
      <c r="H114" s="74"/>
      <c r="I114" s="74"/>
      <c r="J114" s="72"/>
      <c r="K114" s="70"/>
      <c r="L114" s="6"/>
    </row>
    <row r="115" spans="2:15" s="45" customFormat="1" ht="14.25" customHeight="1" x14ac:dyDescent="0.2">
      <c r="B115" s="3"/>
      <c r="C115" s="3"/>
      <c r="D115" s="39"/>
      <c r="E115" s="39"/>
      <c r="F115" s="19">
        <v>5310</v>
      </c>
      <c r="G115" s="71" t="s">
        <v>74</v>
      </c>
      <c r="H115" s="74"/>
      <c r="I115" s="74"/>
      <c r="J115" s="72">
        <v>0</v>
      </c>
      <c r="K115" s="88"/>
      <c r="L115" s="6"/>
    </row>
    <row r="116" spans="2:15" s="45" customFormat="1" ht="14.25" customHeight="1" x14ac:dyDescent="0.2">
      <c r="B116" s="3"/>
      <c r="C116" s="3"/>
      <c r="D116" s="39"/>
      <c r="E116" s="39"/>
      <c r="F116" s="19">
        <v>5320</v>
      </c>
      <c r="G116" s="71" t="s">
        <v>75</v>
      </c>
      <c r="H116" s="74"/>
      <c r="I116" s="74"/>
      <c r="J116" s="72">
        <v>0</v>
      </c>
      <c r="K116" s="88"/>
      <c r="L116" s="6"/>
    </row>
    <row r="117" spans="2:15" s="45" customFormat="1" ht="14.25" customHeight="1" x14ac:dyDescent="0.2">
      <c r="B117" s="3"/>
      <c r="C117" s="3"/>
      <c r="D117" s="39"/>
      <c r="E117" s="39"/>
      <c r="F117" s="31">
        <v>5400</v>
      </c>
      <c r="G117" s="68" t="s">
        <v>93</v>
      </c>
      <c r="H117" s="74"/>
      <c r="I117" s="74"/>
      <c r="J117" s="72"/>
      <c r="K117" s="70"/>
      <c r="L117" s="6"/>
    </row>
    <row r="118" spans="2:15" s="45" customFormat="1" ht="14.25" customHeight="1" x14ac:dyDescent="0.2">
      <c r="B118" s="3"/>
      <c r="C118" s="3"/>
      <c r="D118" s="39"/>
      <c r="E118" s="39"/>
      <c r="F118" s="19">
        <v>5410</v>
      </c>
      <c r="G118" s="71" t="s">
        <v>94</v>
      </c>
      <c r="H118" s="74"/>
      <c r="I118" s="74"/>
      <c r="J118" s="72">
        <v>0</v>
      </c>
      <c r="K118" s="88"/>
      <c r="L118" s="6"/>
    </row>
    <row r="119" spans="2:15" ht="14.25" customHeight="1" x14ac:dyDescent="0.2">
      <c r="B119" s="1"/>
      <c r="C119" s="1"/>
      <c r="D119" s="39"/>
      <c r="E119" s="39"/>
      <c r="F119" s="19">
        <v>5430</v>
      </c>
      <c r="G119" s="71" t="s">
        <v>95</v>
      </c>
      <c r="H119" s="74"/>
      <c r="I119" s="74"/>
      <c r="J119" s="72">
        <v>0</v>
      </c>
      <c r="K119" s="88"/>
      <c r="L119" s="6"/>
    </row>
    <row r="120" spans="2:15" s="45" customFormat="1" ht="14.25" customHeight="1" x14ac:dyDescent="0.2">
      <c r="B120" s="3"/>
      <c r="C120" s="3"/>
      <c r="D120" s="39"/>
      <c r="E120" s="39"/>
      <c r="F120" s="31">
        <v>5500</v>
      </c>
      <c r="G120" s="68" t="s">
        <v>96</v>
      </c>
      <c r="H120" s="74"/>
      <c r="I120" s="74"/>
      <c r="J120" s="89"/>
      <c r="K120" s="70"/>
      <c r="L120" s="6"/>
    </row>
    <row r="121" spans="2:15" s="45" customFormat="1" ht="14.25" customHeight="1" x14ac:dyDescent="0.2">
      <c r="B121" s="3"/>
      <c r="C121" s="3"/>
      <c r="D121" s="39"/>
      <c r="E121" s="39"/>
      <c r="F121" s="19">
        <v>5510</v>
      </c>
      <c r="G121" s="71" t="s">
        <v>97</v>
      </c>
      <c r="H121" s="74"/>
      <c r="I121" s="74"/>
      <c r="J121" s="72">
        <v>0</v>
      </c>
      <c r="L121" s="6"/>
    </row>
    <row r="122" spans="2:15" s="45" customFormat="1" ht="14.25" customHeight="1" x14ac:dyDescent="0.2">
      <c r="B122" s="3"/>
      <c r="C122" s="3"/>
      <c r="D122" s="39"/>
      <c r="E122" s="39"/>
      <c r="F122" s="19">
        <v>5590</v>
      </c>
      <c r="G122" s="71" t="s">
        <v>98</v>
      </c>
      <c r="H122" s="74"/>
      <c r="I122" s="74"/>
      <c r="J122" s="72">
        <v>-3.46</v>
      </c>
      <c r="K122" s="70"/>
      <c r="L122" s="6"/>
    </row>
    <row r="123" spans="2:15" s="45" customFormat="1" ht="14.25" customHeight="1" x14ac:dyDescent="0.2">
      <c r="B123" s="3"/>
      <c r="C123" s="3"/>
      <c r="D123" s="39"/>
      <c r="E123" s="39"/>
      <c r="F123" s="2"/>
      <c r="G123" s="23" t="s">
        <v>16</v>
      </c>
      <c r="H123" s="23"/>
      <c r="I123" s="23"/>
      <c r="J123" s="77">
        <f>+SUM(J104:J122)</f>
        <v>22612407.969999999</v>
      </c>
      <c r="K123" s="70"/>
      <c r="L123" s="6"/>
      <c r="M123" s="90">
        <f>+[1]EA!C60</f>
        <v>22612407.969999999</v>
      </c>
      <c r="N123" s="90" t="s">
        <v>71</v>
      </c>
      <c r="O123" s="91">
        <f>+J123-M123</f>
        <v>0</v>
      </c>
    </row>
    <row r="124" spans="2:15" ht="14.25" customHeight="1" x14ac:dyDescent="0.2">
      <c r="B124" s="1"/>
      <c r="C124" s="1"/>
      <c r="D124" s="2"/>
      <c r="E124" s="2"/>
      <c r="F124" s="2"/>
      <c r="G124" s="2"/>
      <c r="H124" s="3"/>
      <c r="I124" s="3"/>
      <c r="J124" s="3"/>
      <c r="L124" s="6"/>
    </row>
    <row r="125" spans="2:15" ht="14.25" customHeight="1" x14ac:dyDescent="0.2">
      <c r="B125" s="1"/>
      <c r="C125" s="13" t="s">
        <v>99</v>
      </c>
      <c r="D125" s="13"/>
      <c r="E125" s="13"/>
      <c r="F125" s="13"/>
      <c r="G125" s="13"/>
      <c r="H125" s="13"/>
      <c r="I125" s="13"/>
      <c r="J125" s="13"/>
      <c r="K125" s="14"/>
      <c r="L125" s="6"/>
    </row>
    <row r="126" spans="2:15" ht="14.25" customHeight="1" x14ac:dyDescent="0.2">
      <c r="B126" s="16">
        <v>10</v>
      </c>
      <c r="C126" s="1"/>
      <c r="D126" s="1"/>
      <c r="E126" s="30" t="s">
        <v>100</v>
      </c>
      <c r="F126" s="30"/>
      <c r="G126" s="30"/>
      <c r="H126" s="30"/>
      <c r="I126" s="30"/>
      <c r="J126" s="30"/>
      <c r="K126" s="22"/>
      <c r="L126" s="6"/>
    </row>
    <row r="127" spans="2:15" ht="14.25" customHeight="1" x14ac:dyDescent="0.2">
      <c r="B127" s="1"/>
      <c r="C127" s="1"/>
      <c r="D127" s="39"/>
      <c r="E127" s="39"/>
      <c r="F127" s="17" t="s">
        <v>8</v>
      </c>
      <c r="G127" s="18" t="s">
        <v>9</v>
      </c>
      <c r="H127" s="18"/>
      <c r="I127" s="18"/>
      <c r="J127" s="17" t="s">
        <v>10</v>
      </c>
      <c r="L127" s="6"/>
    </row>
    <row r="128" spans="2:15" ht="14.25" customHeight="1" x14ac:dyDescent="0.2">
      <c r="B128" s="1"/>
      <c r="C128" s="1"/>
      <c r="D128" s="39"/>
      <c r="E128" s="39"/>
      <c r="F128" s="19">
        <v>3110</v>
      </c>
      <c r="G128" s="71" t="s">
        <v>75</v>
      </c>
      <c r="H128" s="74"/>
      <c r="I128" s="74"/>
      <c r="J128" s="72">
        <v>2794242544.46</v>
      </c>
      <c r="L128" s="6"/>
    </row>
    <row r="129" spans="2:15" ht="14.25" customHeight="1" x14ac:dyDescent="0.2">
      <c r="B129" s="1"/>
      <c r="C129" s="1"/>
      <c r="D129" s="39"/>
      <c r="E129" s="39"/>
      <c r="F129" s="19">
        <v>3120</v>
      </c>
      <c r="G129" s="71" t="s">
        <v>101</v>
      </c>
      <c r="H129" s="74"/>
      <c r="I129" s="74"/>
      <c r="J129" s="72">
        <v>0</v>
      </c>
      <c r="L129" s="6"/>
    </row>
    <row r="130" spans="2:15" ht="14.25" customHeight="1" x14ac:dyDescent="0.2">
      <c r="B130" s="1"/>
      <c r="C130" s="1"/>
      <c r="D130" s="39"/>
      <c r="E130" s="39"/>
      <c r="F130" s="19">
        <v>3130</v>
      </c>
      <c r="G130" s="71" t="s">
        <v>102</v>
      </c>
      <c r="H130" s="74"/>
      <c r="I130" s="74"/>
      <c r="J130" s="72">
        <v>0</v>
      </c>
      <c r="L130" s="6"/>
    </row>
    <row r="131" spans="2:15" ht="14.25" customHeight="1" x14ac:dyDescent="0.2">
      <c r="B131" s="1"/>
      <c r="C131" s="1"/>
      <c r="D131" s="39"/>
      <c r="E131" s="39"/>
      <c r="F131" s="19">
        <v>3210</v>
      </c>
      <c r="G131" s="71" t="s">
        <v>103</v>
      </c>
      <c r="H131" s="74"/>
      <c r="I131" s="92"/>
      <c r="J131" s="72">
        <v>3031519.93</v>
      </c>
      <c r="L131" s="6"/>
    </row>
    <row r="132" spans="2:15" ht="14.25" customHeight="1" x14ac:dyDescent="0.2">
      <c r="B132" s="1"/>
      <c r="C132" s="1"/>
      <c r="D132" s="39"/>
      <c r="E132" s="39"/>
      <c r="F132" s="19">
        <v>3220</v>
      </c>
      <c r="G132" s="71" t="s">
        <v>104</v>
      </c>
      <c r="H132" s="74"/>
      <c r="I132" s="92"/>
      <c r="J132" s="72">
        <v>-39444172.409999996</v>
      </c>
      <c r="L132" s="6"/>
    </row>
    <row r="133" spans="2:15" ht="14.25" customHeight="1" x14ac:dyDescent="0.2">
      <c r="B133" s="1"/>
      <c r="C133" s="1"/>
      <c r="D133" s="39"/>
      <c r="E133" s="39"/>
      <c r="F133" s="19">
        <v>3230</v>
      </c>
      <c r="G133" s="71" t="s">
        <v>105</v>
      </c>
      <c r="H133" s="74"/>
      <c r="I133" s="92"/>
      <c r="J133" s="72">
        <v>0</v>
      </c>
      <c r="L133" s="6"/>
      <c r="M133" s="93"/>
    </row>
    <row r="134" spans="2:15" ht="14.25" customHeight="1" x14ac:dyDescent="0.2">
      <c r="B134" s="1"/>
      <c r="C134" s="1"/>
      <c r="D134" s="39"/>
      <c r="E134" s="39"/>
      <c r="F134" s="19">
        <v>3250</v>
      </c>
      <c r="G134" s="94" t="s">
        <v>106</v>
      </c>
      <c r="H134" s="95"/>
      <c r="I134" s="96"/>
      <c r="J134" s="72">
        <v>1150.9000000000001</v>
      </c>
      <c r="L134" s="6"/>
      <c r="M134" s="93"/>
    </row>
    <row r="135" spans="2:15" ht="14.25" customHeight="1" thickBot="1" x14ac:dyDescent="0.25">
      <c r="B135" s="1"/>
      <c r="C135" s="1"/>
      <c r="D135" s="39"/>
      <c r="E135" s="39"/>
      <c r="F135" s="2"/>
      <c r="G135" s="23" t="s">
        <v>16</v>
      </c>
      <c r="H135" s="23"/>
      <c r="I135" s="23"/>
      <c r="J135" s="97">
        <f>+SUM(J128:J134)</f>
        <v>2757831042.8800001</v>
      </c>
      <c r="L135" s="6"/>
      <c r="M135" s="98">
        <f>+[1]EVHP!G39</f>
        <v>2757831042.8800001</v>
      </c>
      <c r="N135" s="99" t="s">
        <v>107</v>
      </c>
      <c r="O135" s="100">
        <f>+J135-M135</f>
        <v>0</v>
      </c>
    </row>
    <row r="136" spans="2:15" ht="14.25" customHeight="1" thickTop="1" x14ac:dyDescent="0.2">
      <c r="B136" s="1"/>
      <c r="C136" s="1"/>
      <c r="D136" s="39"/>
      <c r="E136" s="39"/>
      <c r="F136" s="2"/>
      <c r="G136" s="15"/>
      <c r="H136" s="15"/>
      <c r="I136" s="15"/>
      <c r="J136" s="101"/>
      <c r="L136" s="6"/>
      <c r="M136" s="38"/>
    </row>
    <row r="137" spans="2:15" ht="14.25" customHeight="1" x14ac:dyDescent="0.2">
      <c r="B137" s="1"/>
      <c r="C137" s="1"/>
      <c r="D137" s="39"/>
      <c r="E137" s="39"/>
      <c r="F137" s="2"/>
      <c r="G137" s="27"/>
      <c r="H137" s="58"/>
      <c r="I137" s="58"/>
      <c r="J137" s="58"/>
      <c r="L137" s="6"/>
      <c r="M137" s="93"/>
    </row>
    <row r="138" spans="2:15" ht="14.25" customHeight="1" x14ac:dyDescent="0.2">
      <c r="B138" s="1"/>
      <c r="C138" s="13" t="s">
        <v>108</v>
      </c>
      <c r="D138" s="13"/>
      <c r="E138" s="13"/>
      <c r="F138" s="13"/>
      <c r="G138" s="13"/>
      <c r="H138" s="13"/>
      <c r="I138" s="13"/>
      <c r="J138" s="13"/>
      <c r="K138" s="14"/>
      <c r="L138" s="6"/>
    </row>
    <row r="139" spans="2:15" ht="14.25" customHeight="1" x14ac:dyDescent="0.2">
      <c r="B139" s="16">
        <v>11</v>
      </c>
      <c r="C139" s="1"/>
      <c r="D139" s="2"/>
      <c r="E139" s="30" t="s">
        <v>109</v>
      </c>
      <c r="F139" s="30"/>
      <c r="G139" s="30"/>
      <c r="H139" s="30"/>
      <c r="I139" s="30"/>
      <c r="J139" s="30"/>
      <c r="K139" s="22"/>
    </row>
    <row r="140" spans="2:15" ht="14.25" customHeight="1" x14ac:dyDescent="0.2">
      <c r="B140" s="1"/>
      <c r="C140" s="1"/>
      <c r="D140" s="102"/>
      <c r="E140" s="102"/>
      <c r="F140" s="17" t="s">
        <v>8</v>
      </c>
      <c r="G140" s="18" t="s">
        <v>9</v>
      </c>
      <c r="H140" s="18"/>
      <c r="I140" s="103" t="s">
        <v>110</v>
      </c>
      <c r="J140" s="17"/>
      <c r="K140" s="67"/>
    </row>
    <row r="141" spans="2:15" ht="14.25" customHeight="1" x14ac:dyDescent="0.2">
      <c r="B141" s="1"/>
      <c r="C141" s="1"/>
      <c r="D141" s="39"/>
      <c r="E141" s="39"/>
      <c r="F141" s="19">
        <v>1111</v>
      </c>
      <c r="G141" s="71" t="s">
        <v>11</v>
      </c>
      <c r="H141" s="74"/>
      <c r="I141" s="72">
        <v>0</v>
      </c>
      <c r="J141" s="89">
        <v>0</v>
      </c>
      <c r="K141" s="93"/>
    </row>
    <row r="142" spans="2:15" ht="14.25" customHeight="1" x14ac:dyDescent="0.2">
      <c r="B142" s="1"/>
      <c r="C142" s="1"/>
      <c r="D142" s="39"/>
      <c r="E142" s="39"/>
      <c r="F142" s="19">
        <v>1112</v>
      </c>
      <c r="G142" s="71" t="s">
        <v>12</v>
      </c>
      <c r="H142" s="74"/>
      <c r="I142" s="72">
        <v>72053760.290000007</v>
      </c>
      <c r="J142" s="89">
        <v>0</v>
      </c>
      <c r="K142" s="93"/>
    </row>
    <row r="143" spans="2:15" ht="14.25" customHeight="1" x14ac:dyDescent="0.2">
      <c r="B143" s="1"/>
      <c r="C143" s="1"/>
      <c r="D143" s="39"/>
      <c r="E143" s="39"/>
      <c r="F143" s="19">
        <v>1113</v>
      </c>
      <c r="G143" s="71" t="s">
        <v>111</v>
      </c>
      <c r="H143" s="74"/>
      <c r="I143" s="72">
        <v>0</v>
      </c>
      <c r="J143" s="89">
        <v>0</v>
      </c>
      <c r="K143" s="93"/>
    </row>
    <row r="144" spans="2:15" ht="14.25" customHeight="1" x14ac:dyDescent="0.2">
      <c r="B144" s="1"/>
      <c r="C144" s="1"/>
      <c r="D144" s="39"/>
      <c r="E144" s="39"/>
      <c r="F144" s="19">
        <v>1114</v>
      </c>
      <c r="G144" s="71" t="s">
        <v>112</v>
      </c>
      <c r="H144" s="74"/>
      <c r="I144" s="72">
        <v>0</v>
      </c>
      <c r="J144" s="89">
        <v>0</v>
      </c>
      <c r="K144" s="93"/>
    </row>
    <row r="145" spans="2:15" ht="14.25" customHeight="1" x14ac:dyDescent="0.2">
      <c r="B145" s="1"/>
      <c r="C145" s="1"/>
      <c r="D145" s="39"/>
      <c r="E145" s="39"/>
      <c r="F145" s="19">
        <v>1116</v>
      </c>
      <c r="G145" s="71" t="s">
        <v>113</v>
      </c>
      <c r="H145" s="74"/>
      <c r="I145" s="72">
        <v>29041847.850000001</v>
      </c>
      <c r="J145" s="89">
        <v>0</v>
      </c>
      <c r="K145" s="93"/>
    </row>
    <row r="146" spans="2:15" ht="14.25" customHeight="1" x14ac:dyDescent="0.2">
      <c r="B146" s="1"/>
      <c r="C146" s="1"/>
      <c r="D146" s="39"/>
      <c r="E146" s="39"/>
      <c r="F146" s="19">
        <v>1119</v>
      </c>
      <c r="G146" s="71" t="s">
        <v>114</v>
      </c>
      <c r="H146" s="74"/>
      <c r="I146" s="72">
        <v>0</v>
      </c>
      <c r="J146" s="89"/>
      <c r="K146" s="93"/>
    </row>
    <row r="147" spans="2:15" ht="14.25" customHeight="1" thickBot="1" x14ac:dyDescent="0.25">
      <c r="B147" s="1"/>
      <c r="C147" s="1"/>
      <c r="D147" s="39"/>
      <c r="E147" s="39"/>
      <c r="F147" s="2"/>
      <c r="G147" s="30" t="s">
        <v>16</v>
      </c>
      <c r="H147" s="30"/>
      <c r="I147" s="97">
        <f>+SUM(I141:I146)</f>
        <v>101095608.14000002</v>
      </c>
      <c r="J147" s="97">
        <f>+SUM(J141:J146)</f>
        <v>0</v>
      </c>
      <c r="K147" s="70"/>
      <c r="M147" s="104">
        <f>+[1]ESF!C6</f>
        <v>101095608.14</v>
      </c>
      <c r="N147" s="105" t="s">
        <v>17</v>
      </c>
      <c r="O147" s="104">
        <f>+I147-M147</f>
        <v>0</v>
      </c>
    </row>
    <row r="148" spans="2:15" ht="14.25" customHeight="1" thickTop="1" x14ac:dyDescent="0.2">
      <c r="B148" s="1"/>
      <c r="C148" s="1"/>
      <c r="D148" s="39"/>
      <c r="E148" s="39"/>
      <c r="F148" s="2"/>
      <c r="G148" s="30"/>
      <c r="H148" s="30"/>
      <c r="I148" s="101"/>
      <c r="J148" s="101"/>
      <c r="K148" s="70"/>
      <c r="M148" s="93"/>
    </row>
    <row r="149" spans="2:15" ht="14.25" customHeight="1" x14ac:dyDescent="0.2">
      <c r="B149" s="1"/>
      <c r="C149" s="1"/>
      <c r="D149" s="2"/>
      <c r="E149" s="2"/>
      <c r="F149" s="2"/>
      <c r="G149" s="2"/>
      <c r="H149" s="3"/>
      <c r="I149" s="3"/>
      <c r="J149" s="3"/>
    </row>
    <row r="150" spans="2:15" ht="14.25" customHeight="1" x14ac:dyDescent="0.2">
      <c r="B150" s="16">
        <v>12</v>
      </c>
      <c r="C150" s="1"/>
      <c r="D150" s="2"/>
      <c r="E150" s="30" t="s">
        <v>115</v>
      </c>
      <c r="F150" s="30"/>
      <c r="G150" s="30"/>
      <c r="H150" s="30"/>
      <c r="I150" s="30"/>
      <c r="J150" s="30"/>
      <c r="K150" s="22"/>
      <c r="L150" s="6"/>
    </row>
    <row r="151" spans="2:15" ht="14.25" customHeight="1" x14ac:dyDescent="0.2">
      <c r="B151" s="1"/>
      <c r="C151" s="1"/>
      <c r="D151" s="102"/>
      <c r="E151" s="102"/>
      <c r="F151" s="17" t="s">
        <v>8</v>
      </c>
      <c r="G151" s="18" t="s">
        <v>9</v>
      </c>
      <c r="H151" s="18"/>
      <c r="I151" s="18"/>
      <c r="J151" s="60" t="s">
        <v>46</v>
      </c>
      <c r="K151" s="67"/>
      <c r="L151" s="6"/>
    </row>
    <row r="152" spans="2:15" s="22" customFormat="1" ht="14.25" customHeight="1" x14ac:dyDescent="0.2">
      <c r="B152" s="30"/>
      <c r="C152" s="30"/>
      <c r="D152" s="39"/>
      <c r="E152" s="39"/>
      <c r="F152" s="31">
        <v>1230</v>
      </c>
      <c r="G152" s="35" t="s">
        <v>116</v>
      </c>
      <c r="H152" s="68"/>
      <c r="I152" s="68"/>
      <c r="J152" s="106">
        <f>+SUM(J153:J157)</f>
        <v>2628646257.1900001</v>
      </c>
      <c r="K152" s="70"/>
      <c r="M152" s="107">
        <f>+[1]ESF!C19</f>
        <v>2628646257.1900001</v>
      </c>
      <c r="N152" s="108" t="s">
        <v>17</v>
      </c>
    </row>
    <row r="153" spans="2:15" ht="14.25" customHeight="1" x14ac:dyDescent="0.2">
      <c r="B153" s="1"/>
      <c r="C153" s="1"/>
      <c r="D153" s="39"/>
      <c r="E153" s="39"/>
      <c r="F153" s="19">
        <v>1231</v>
      </c>
      <c r="G153" s="55" t="s">
        <v>117</v>
      </c>
      <c r="H153" s="74"/>
      <c r="I153" s="74"/>
      <c r="J153" s="72">
        <v>0</v>
      </c>
      <c r="L153" s="6"/>
    </row>
    <row r="154" spans="2:15" ht="14.25" customHeight="1" x14ac:dyDescent="0.2">
      <c r="B154" s="1"/>
      <c r="C154" s="1"/>
      <c r="D154" s="39"/>
      <c r="E154" s="39"/>
      <c r="F154" s="19">
        <v>1233</v>
      </c>
      <c r="G154" s="55" t="s">
        <v>118</v>
      </c>
      <c r="H154" s="74"/>
      <c r="I154" s="74"/>
      <c r="J154" s="72">
        <v>0</v>
      </c>
      <c r="L154" s="6"/>
    </row>
    <row r="155" spans="2:15" ht="14.25" customHeight="1" x14ac:dyDescent="0.2">
      <c r="B155" s="1"/>
      <c r="C155" s="1"/>
      <c r="D155" s="39"/>
      <c r="E155" s="39"/>
      <c r="F155" s="19">
        <v>1234</v>
      </c>
      <c r="G155" s="74" t="s">
        <v>119</v>
      </c>
      <c r="H155" s="74"/>
      <c r="I155" s="74"/>
      <c r="J155" s="72">
        <v>0</v>
      </c>
      <c r="L155" s="6"/>
    </row>
    <row r="156" spans="2:15" ht="14.25" customHeight="1" x14ac:dyDescent="0.2">
      <c r="B156" s="1"/>
      <c r="C156" s="1"/>
      <c r="D156" s="39"/>
      <c r="E156" s="39"/>
      <c r="F156" s="19">
        <v>1235</v>
      </c>
      <c r="G156" s="55" t="s">
        <v>120</v>
      </c>
      <c r="H156" s="74"/>
      <c r="I156" s="74"/>
      <c r="J156" s="72">
        <v>0</v>
      </c>
      <c r="L156" s="6"/>
    </row>
    <row r="157" spans="2:15" ht="14.25" customHeight="1" x14ac:dyDescent="0.2">
      <c r="B157" s="1"/>
      <c r="C157" s="1"/>
      <c r="D157" s="39"/>
      <c r="E157" s="39"/>
      <c r="F157" s="19">
        <v>1236</v>
      </c>
      <c r="G157" s="55" t="s">
        <v>121</v>
      </c>
      <c r="H157" s="74"/>
      <c r="I157" s="74"/>
      <c r="J157" s="72">
        <v>2628646257.1900001</v>
      </c>
      <c r="L157" s="6"/>
    </row>
    <row r="158" spans="2:15" s="22" customFormat="1" ht="14.25" customHeight="1" x14ac:dyDescent="0.2">
      <c r="B158" s="30"/>
      <c r="C158" s="30"/>
      <c r="D158" s="39"/>
      <c r="E158" s="39"/>
      <c r="F158" s="31">
        <v>1240</v>
      </c>
      <c r="G158" s="35" t="s">
        <v>122</v>
      </c>
      <c r="H158" s="68"/>
      <c r="I158" s="68"/>
      <c r="J158" s="106">
        <f>+SUM(J159:J168)</f>
        <v>38955843.159999996</v>
      </c>
      <c r="K158" s="70"/>
      <c r="L158" s="6"/>
      <c r="M158" s="107">
        <f>+[1]ESF!C20</f>
        <v>38955843.159999996</v>
      </c>
      <c r="N158" s="108" t="s">
        <v>17</v>
      </c>
    </row>
    <row r="159" spans="2:15" ht="14.25" customHeight="1" x14ac:dyDescent="0.2">
      <c r="B159" s="1"/>
      <c r="C159" s="1"/>
      <c r="D159" s="39"/>
      <c r="E159" s="39"/>
      <c r="F159" s="19">
        <v>1241</v>
      </c>
      <c r="G159" s="55" t="s">
        <v>123</v>
      </c>
      <c r="H159" s="74"/>
      <c r="I159" s="74"/>
      <c r="J159" s="72">
        <v>8075458.7999999998</v>
      </c>
      <c r="L159" s="6"/>
    </row>
    <row r="160" spans="2:15" ht="14.25" customHeight="1" x14ac:dyDescent="0.2">
      <c r="B160" s="1"/>
      <c r="C160" s="1"/>
      <c r="D160" s="39"/>
      <c r="E160" s="39"/>
      <c r="F160" s="19">
        <v>1242</v>
      </c>
      <c r="G160" s="55" t="s">
        <v>124</v>
      </c>
      <c r="H160" s="74"/>
      <c r="I160" s="74"/>
      <c r="J160" s="72">
        <v>668642.99</v>
      </c>
      <c r="L160" s="6"/>
    </row>
    <row r="161" spans="2:15" ht="14.25" customHeight="1" x14ac:dyDescent="0.2">
      <c r="B161" s="1"/>
      <c r="C161" s="1"/>
      <c r="D161" s="39"/>
      <c r="E161" s="39"/>
      <c r="F161" s="19">
        <v>1243</v>
      </c>
      <c r="G161" s="55" t="s">
        <v>125</v>
      </c>
      <c r="H161" s="74"/>
      <c r="I161" s="74"/>
      <c r="J161" s="72">
        <v>7524498.2599999998</v>
      </c>
      <c r="L161" s="6"/>
    </row>
    <row r="162" spans="2:15" ht="14.25" customHeight="1" x14ac:dyDescent="0.2">
      <c r="B162" s="1"/>
      <c r="C162" s="1"/>
      <c r="D162" s="39"/>
      <c r="E162" s="39"/>
      <c r="F162" s="19">
        <v>1244</v>
      </c>
      <c r="G162" s="55" t="s">
        <v>126</v>
      </c>
      <c r="H162" s="74"/>
      <c r="I162" s="74"/>
      <c r="J162" s="72">
        <v>11371414.939999999</v>
      </c>
      <c r="L162" s="6"/>
    </row>
    <row r="163" spans="2:15" ht="14.25" customHeight="1" x14ac:dyDescent="0.2">
      <c r="B163" s="1"/>
      <c r="C163" s="1"/>
      <c r="D163" s="39"/>
      <c r="E163" s="39"/>
      <c r="F163" s="19">
        <v>1245</v>
      </c>
      <c r="G163" s="55" t="s">
        <v>127</v>
      </c>
      <c r="H163" s="74"/>
      <c r="I163" s="74"/>
      <c r="J163" s="72">
        <v>0</v>
      </c>
      <c r="L163" s="6"/>
    </row>
    <row r="164" spans="2:15" ht="14.25" customHeight="1" x14ac:dyDescent="0.2">
      <c r="B164" s="1"/>
      <c r="C164" s="1"/>
      <c r="D164" s="39"/>
      <c r="E164" s="39"/>
      <c r="F164" s="19">
        <v>1246</v>
      </c>
      <c r="G164" s="55" t="s">
        <v>128</v>
      </c>
      <c r="H164" s="74"/>
      <c r="I164" s="74"/>
      <c r="J164" s="72">
        <v>11315828.17</v>
      </c>
      <c r="L164" s="6"/>
    </row>
    <row r="165" spans="2:15" ht="14.25" customHeight="1" x14ac:dyDescent="0.2">
      <c r="B165" s="1"/>
      <c r="C165" s="1"/>
      <c r="D165" s="39"/>
      <c r="E165" s="39"/>
      <c r="F165" s="19">
        <v>1247</v>
      </c>
      <c r="G165" s="55" t="s">
        <v>129</v>
      </c>
      <c r="H165" s="74"/>
      <c r="I165" s="74"/>
      <c r="J165" s="72">
        <v>0</v>
      </c>
      <c r="L165" s="6"/>
    </row>
    <row r="166" spans="2:15" ht="14.25" customHeight="1" x14ac:dyDescent="0.2">
      <c r="B166" s="1"/>
      <c r="C166" s="1"/>
      <c r="D166" s="39"/>
      <c r="E166" s="39"/>
      <c r="F166" s="31">
        <v>1250</v>
      </c>
      <c r="G166" s="35" t="s">
        <v>130</v>
      </c>
      <c r="H166" s="74"/>
      <c r="I166" s="74"/>
      <c r="J166" s="74"/>
      <c r="K166" s="70"/>
      <c r="L166" s="6"/>
    </row>
    <row r="167" spans="2:15" ht="14.25" customHeight="1" x14ac:dyDescent="0.2">
      <c r="B167" s="1"/>
      <c r="C167" s="1"/>
      <c r="D167" s="39"/>
      <c r="E167" s="39"/>
      <c r="F167" s="19">
        <v>1251</v>
      </c>
      <c r="G167" s="55" t="s">
        <v>38</v>
      </c>
      <c r="H167" s="74"/>
      <c r="I167" s="74"/>
      <c r="J167" s="72">
        <v>0</v>
      </c>
      <c r="L167" s="6"/>
    </row>
    <row r="168" spans="2:15" ht="14.25" customHeight="1" x14ac:dyDescent="0.2">
      <c r="B168" s="1"/>
      <c r="C168" s="1"/>
      <c r="D168" s="39"/>
      <c r="E168" s="39"/>
      <c r="F168" s="19">
        <v>1254</v>
      </c>
      <c r="G168" s="55" t="s">
        <v>39</v>
      </c>
      <c r="H168" s="74"/>
      <c r="I168" s="74"/>
      <c r="J168" s="72">
        <v>0</v>
      </c>
      <c r="L168" s="6"/>
    </row>
    <row r="169" spans="2:15" ht="14.25" customHeight="1" x14ac:dyDescent="0.2">
      <c r="B169" s="1"/>
      <c r="C169" s="1"/>
      <c r="D169" s="39"/>
      <c r="E169" s="39"/>
      <c r="F169" s="2"/>
      <c r="G169" s="23" t="s">
        <v>16</v>
      </c>
      <c r="H169" s="23"/>
      <c r="I169" s="23"/>
      <c r="J169" s="109">
        <f>+J152+J158</f>
        <v>2667602100.3499999</v>
      </c>
      <c r="K169" s="70"/>
      <c r="L169" s="6"/>
      <c r="M169" s="107">
        <f>+M152+M158</f>
        <v>2667602100.3499999</v>
      </c>
      <c r="N169" s="110"/>
      <c r="O169" s="111">
        <f>+J169-M169</f>
        <v>0</v>
      </c>
    </row>
    <row r="170" spans="2:15" ht="14.25" customHeight="1" x14ac:dyDescent="0.2">
      <c r="L170" s="6"/>
    </row>
    <row r="171" spans="2:15" ht="14.25" customHeight="1" x14ac:dyDescent="0.2">
      <c r="B171" s="1"/>
      <c r="C171" s="1"/>
      <c r="D171" s="102"/>
      <c r="E171" s="30" t="s">
        <v>131</v>
      </c>
      <c r="F171" s="30"/>
      <c r="G171" s="30"/>
      <c r="H171" s="30"/>
      <c r="I171" s="30"/>
      <c r="J171" s="30"/>
      <c r="K171" s="22"/>
      <c r="L171" s="6"/>
    </row>
    <row r="172" spans="2:15" ht="14.25" customHeight="1" x14ac:dyDescent="0.2">
      <c r="B172" s="1"/>
      <c r="C172" s="1"/>
      <c r="D172" s="102"/>
      <c r="E172" s="102"/>
      <c r="F172" s="17" t="s">
        <v>8</v>
      </c>
      <c r="G172" s="30" t="s">
        <v>9</v>
      </c>
      <c r="H172" s="30"/>
      <c r="I172" s="17" t="s">
        <v>132</v>
      </c>
      <c r="J172" s="17" t="s">
        <v>133</v>
      </c>
      <c r="K172" s="67"/>
    </row>
    <row r="173" spans="2:15" ht="14.25" customHeight="1" x14ac:dyDescent="0.2">
      <c r="B173" s="1"/>
      <c r="C173" s="1"/>
      <c r="D173" s="39"/>
      <c r="E173" s="39"/>
      <c r="F173" s="112">
        <v>5500</v>
      </c>
      <c r="G173" s="113" t="s">
        <v>134</v>
      </c>
      <c r="H173" s="114"/>
      <c r="I173" s="115">
        <f>+SUM(I174:I181)</f>
        <v>-3.46</v>
      </c>
      <c r="J173" s="115">
        <f>+SUM(J174:J181)</f>
        <v>0</v>
      </c>
      <c r="K173" s="44"/>
    </row>
    <row r="174" spans="2:15" ht="14.25" customHeight="1" x14ac:dyDescent="0.2">
      <c r="B174" s="1"/>
      <c r="C174" s="1"/>
      <c r="D174" s="39"/>
      <c r="E174" s="39"/>
      <c r="F174" s="116">
        <v>5510</v>
      </c>
      <c r="G174" s="117" t="s">
        <v>135</v>
      </c>
      <c r="H174" s="114"/>
      <c r="I174" s="118">
        <v>0</v>
      </c>
      <c r="J174" s="118">
        <v>0</v>
      </c>
      <c r="K174" s="119"/>
    </row>
    <row r="175" spans="2:15" ht="14.25" customHeight="1" x14ac:dyDescent="0.2">
      <c r="B175" s="1"/>
      <c r="C175" s="1"/>
      <c r="D175" s="39"/>
      <c r="E175" s="39"/>
      <c r="F175" s="116">
        <v>5520</v>
      </c>
      <c r="G175" s="117" t="s">
        <v>136</v>
      </c>
      <c r="H175" s="114"/>
      <c r="I175" s="118">
        <v>0</v>
      </c>
      <c r="J175" s="118">
        <v>0</v>
      </c>
      <c r="K175" s="119"/>
    </row>
    <row r="176" spans="2:15" ht="14.25" customHeight="1" x14ac:dyDescent="0.2">
      <c r="B176" s="1"/>
      <c r="C176" s="1"/>
      <c r="D176" s="39"/>
      <c r="E176" s="39"/>
      <c r="F176" s="116">
        <v>5530</v>
      </c>
      <c r="G176" s="117" t="s">
        <v>137</v>
      </c>
      <c r="H176" s="114"/>
      <c r="I176" s="118">
        <v>0</v>
      </c>
      <c r="J176" s="118">
        <v>0</v>
      </c>
      <c r="K176" s="119"/>
    </row>
    <row r="177" spans="2:15" ht="14.25" customHeight="1" x14ac:dyDescent="0.2">
      <c r="B177" s="1"/>
      <c r="C177" s="1"/>
      <c r="D177" s="39"/>
      <c r="E177" s="39"/>
      <c r="F177" s="116">
        <v>5540</v>
      </c>
      <c r="G177" s="117" t="s">
        <v>138</v>
      </c>
      <c r="H177" s="114"/>
      <c r="I177" s="118">
        <v>0</v>
      </c>
      <c r="J177" s="118">
        <v>0</v>
      </c>
      <c r="K177" s="119"/>
    </row>
    <row r="178" spans="2:15" ht="14.25" customHeight="1" x14ac:dyDescent="0.2">
      <c r="B178" s="1"/>
      <c r="C178" s="1"/>
      <c r="D178" s="39"/>
      <c r="E178" s="39"/>
      <c r="F178" s="116">
        <v>5550</v>
      </c>
      <c r="G178" s="117" t="s">
        <v>139</v>
      </c>
      <c r="H178" s="114"/>
      <c r="I178" s="118">
        <v>0</v>
      </c>
      <c r="J178" s="118">
        <v>0</v>
      </c>
      <c r="K178" s="119"/>
      <c r="L178" s="6"/>
    </row>
    <row r="179" spans="2:15" ht="14.25" customHeight="1" x14ac:dyDescent="0.2">
      <c r="B179" s="1"/>
      <c r="C179" s="1"/>
      <c r="D179" s="39"/>
      <c r="E179" s="39"/>
      <c r="F179" s="116">
        <v>5590</v>
      </c>
      <c r="G179" s="117" t="s">
        <v>140</v>
      </c>
      <c r="H179" s="114"/>
      <c r="I179" s="118">
        <v>-3.46</v>
      </c>
      <c r="J179" s="118">
        <v>0</v>
      </c>
      <c r="K179" s="119"/>
      <c r="L179" s="6"/>
    </row>
    <row r="180" spans="2:15" ht="14.25" customHeight="1" x14ac:dyDescent="0.2">
      <c r="B180" s="1"/>
      <c r="C180" s="1"/>
      <c r="D180" s="39"/>
      <c r="E180" s="39"/>
      <c r="F180" s="112">
        <v>5600</v>
      </c>
      <c r="G180" s="113" t="s">
        <v>141</v>
      </c>
      <c r="H180" s="114"/>
      <c r="I180" s="115">
        <v>0</v>
      </c>
      <c r="J180" s="115">
        <v>0</v>
      </c>
      <c r="K180" s="44"/>
      <c r="L180" s="6"/>
    </row>
    <row r="181" spans="2:15" ht="14.25" customHeight="1" x14ac:dyDescent="0.2">
      <c r="B181" s="1"/>
      <c r="C181" s="1"/>
      <c r="D181" s="39"/>
      <c r="E181" s="39"/>
      <c r="F181" s="116">
        <v>5610</v>
      </c>
      <c r="G181" s="117" t="s">
        <v>142</v>
      </c>
      <c r="H181" s="114"/>
      <c r="I181" s="118">
        <v>0</v>
      </c>
      <c r="J181" s="118">
        <v>0</v>
      </c>
      <c r="K181" s="119"/>
      <c r="L181" s="6"/>
    </row>
    <row r="182" spans="2:15" ht="14.25" customHeight="1" thickBot="1" x14ac:dyDescent="0.25">
      <c r="B182" s="1"/>
      <c r="C182" s="1"/>
      <c r="D182" s="39"/>
      <c r="E182" s="39"/>
      <c r="F182" s="2"/>
      <c r="G182" s="120" t="s">
        <v>16</v>
      </c>
      <c r="H182" s="120"/>
      <c r="I182" s="97">
        <f>+I173+I180</f>
        <v>-3.46</v>
      </c>
      <c r="J182" s="97">
        <f>+J173+J180</f>
        <v>0</v>
      </c>
      <c r="K182" s="70"/>
      <c r="L182" s="6"/>
      <c r="M182" s="121">
        <f>+[1]EA!C50</f>
        <v>-3.46</v>
      </c>
      <c r="N182" s="122" t="s">
        <v>71</v>
      </c>
      <c r="O182" s="123">
        <f>+I182-M182</f>
        <v>0</v>
      </c>
    </row>
    <row r="183" spans="2:15" ht="14.25" customHeight="1" thickTop="1" x14ac:dyDescent="0.2">
      <c r="B183" s="1"/>
      <c r="C183" s="1"/>
      <c r="D183" s="2"/>
      <c r="E183" s="2"/>
      <c r="F183" s="2"/>
      <c r="G183" s="2"/>
      <c r="H183" s="3"/>
      <c r="I183" s="3"/>
      <c r="J183" s="3"/>
      <c r="L183" s="6"/>
    </row>
    <row r="184" spans="2:15" ht="14.25" customHeight="1" x14ac:dyDescent="0.2">
      <c r="B184" s="1"/>
      <c r="C184" s="1"/>
      <c r="D184" s="1"/>
      <c r="E184" s="30" t="s">
        <v>143</v>
      </c>
      <c r="F184" s="30"/>
      <c r="G184" s="30"/>
      <c r="H184" s="30"/>
      <c r="I184" s="30"/>
      <c r="J184" s="30"/>
      <c r="K184" s="22"/>
      <c r="L184" s="6"/>
    </row>
    <row r="185" spans="2:15" ht="14.25" customHeight="1" x14ac:dyDescent="0.2">
      <c r="B185" s="1"/>
      <c r="C185" s="1"/>
      <c r="D185" s="2"/>
      <c r="E185" s="2"/>
      <c r="F185" s="5" t="s">
        <v>144</v>
      </c>
      <c r="G185" s="5"/>
      <c r="H185" s="5"/>
      <c r="I185" s="5"/>
      <c r="J185" s="124" t="s">
        <v>46</v>
      </c>
      <c r="K185" s="125"/>
      <c r="L185" s="6"/>
    </row>
    <row r="186" spans="2:15" ht="14.25" customHeight="1" x14ac:dyDescent="0.2">
      <c r="B186" s="1"/>
      <c r="C186" s="1"/>
      <c r="D186" s="2"/>
      <c r="E186" s="2"/>
      <c r="F186" s="2"/>
      <c r="G186" s="2"/>
      <c r="H186" s="1"/>
      <c r="I186" s="2"/>
      <c r="J186" s="2"/>
      <c r="K186" s="8"/>
      <c r="L186" s="6"/>
    </row>
    <row r="187" spans="2:15" ht="14.25" customHeight="1" x14ac:dyDescent="0.2">
      <c r="B187" s="1"/>
      <c r="C187" s="1"/>
      <c r="D187" s="15"/>
      <c r="E187" s="15"/>
      <c r="F187" s="35" t="s">
        <v>145</v>
      </c>
      <c r="G187" s="31"/>
      <c r="H187" s="71"/>
      <c r="I187" s="126"/>
      <c r="J187" s="126">
        <f>60078583.69</f>
        <v>60078583.689999998</v>
      </c>
      <c r="K187" s="127"/>
      <c r="L187" s="6"/>
      <c r="M187" s="38">
        <v>60078583.630000003</v>
      </c>
      <c r="N187" s="22" t="s">
        <v>146</v>
      </c>
      <c r="O187" s="22"/>
    </row>
    <row r="188" spans="2:15" ht="14.25" customHeight="1" x14ac:dyDescent="0.2">
      <c r="B188" s="1"/>
      <c r="C188" s="1"/>
      <c r="D188" s="2"/>
      <c r="E188" s="2"/>
      <c r="F188" s="35" t="s">
        <v>147</v>
      </c>
      <c r="G188" s="55"/>
      <c r="H188" s="71"/>
      <c r="I188" s="71"/>
      <c r="J188" s="126">
        <v>0</v>
      </c>
      <c r="K188" s="128"/>
      <c r="L188" s="6"/>
    </row>
    <row r="189" spans="2:15" ht="14.25" customHeight="1" x14ac:dyDescent="0.2">
      <c r="B189" s="1"/>
      <c r="C189" s="1"/>
      <c r="D189" s="1"/>
      <c r="E189" s="1"/>
      <c r="F189" s="19">
        <v>2.1</v>
      </c>
      <c r="G189" s="71" t="s">
        <v>148</v>
      </c>
      <c r="H189" s="71"/>
      <c r="I189" s="71"/>
      <c r="J189" s="129">
        <v>0</v>
      </c>
      <c r="K189" s="128"/>
      <c r="L189" s="6"/>
    </row>
    <row r="190" spans="2:15" ht="14.25" customHeight="1" x14ac:dyDescent="0.2">
      <c r="B190" s="1"/>
      <c r="C190" s="1"/>
      <c r="D190" s="1"/>
      <c r="E190" s="1"/>
      <c r="F190" s="19">
        <v>2.2000000000000002</v>
      </c>
      <c r="G190" s="71" t="s">
        <v>149</v>
      </c>
      <c r="H190" s="71"/>
      <c r="I190" s="71"/>
      <c r="J190" s="129">
        <v>0</v>
      </c>
      <c r="K190" s="128"/>
      <c r="L190" s="6"/>
    </row>
    <row r="191" spans="2:15" ht="14.25" customHeight="1" x14ac:dyDescent="0.2">
      <c r="B191" s="1"/>
      <c r="C191" s="1"/>
      <c r="D191" s="1"/>
      <c r="E191" s="1"/>
      <c r="F191" s="19">
        <v>2.2999999999999998</v>
      </c>
      <c r="G191" s="71" t="s">
        <v>150</v>
      </c>
      <c r="H191" s="71"/>
      <c r="I191" s="71"/>
      <c r="J191" s="129">
        <v>0</v>
      </c>
      <c r="K191" s="128"/>
      <c r="L191" s="6"/>
    </row>
    <row r="192" spans="2:15" ht="14.25" customHeight="1" x14ac:dyDescent="0.2">
      <c r="B192" s="1"/>
      <c r="C192" s="1"/>
      <c r="D192" s="1"/>
      <c r="E192" s="1"/>
      <c r="F192" s="19">
        <v>2.4</v>
      </c>
      <c r="G192" s="71" t="s">
        <v>151</v>
      </c>
      <c r="H192" s="71"/>
      <c r="I192" s="71"/>
      <c r="J192" s="129">
        <v>0</v>
      </c>
      <c r="K192" s="128"/>
      <c r="L192" s="6"/>
    </row>
    <row r="193" spans="2:16" ht="14.25" customHeight="1" x14ac:dyDescent="0.2">
      <c r="B193" s="1"/>
      <c r="C193" s="1"/>
      <c r="D193" s="1"/>
      <c r="E193" s="1"/>
      <c r="F193" s="19">
        <v>2.5</v>
      </c>
      <c r="G193" s="55" t="s">
        <v>152</v>
      </c>
      <c r="H193" s="71"/>
      <c r="I193" s="71"/>
      <c r="J193" s="129">
        <v>952379.05</v>
      </c>
      <c r="K193" s="128"/>
      <c r="L193" s="6"/>
    </row>
    <row r="194" spans="2:16" ht="14.25" customHeight="1" x14ac:dyDescent="0.2">
      <c r="B194" s="1"/>
      <c r="C194" s="1"/>
      <c r="D194" s="1"/>
      <c r="E194" s="1"/>
      <c r="F194" s="19">
        <v>2.6</v>
      </c>
      <c r="G194" s="55" t="s">
        <v>153</v>
      </c>
      <c r="H194" s="71"/>
      <c r="I194" s="71"/>
      <c r="J194" s="129">
        <v>0</v>
      </c>
      <c r="K194" s="128"/>
      <c r="L194" s="6"/>
    </row>
    <row r="195" spans="2:16" ht="14.25" customHeight="1" x14ac:dyDescent="0.2">
      <c r="B195" s="1"/>
      <c r="C195" s="1"/>
      <c r="D195" s="130"/>
      <c r="E195" s="130"/>
      <c r="F195" s="35" t="s">
        <v>154</v>
      </c>
      <c r="G195" s="19"/>
      <c r="H195" s="71"/>
      <c r="I195" s="129"/>
      <c r="J195" s="126">
        <f>+SUM(J196:J198)</f>
        <v>34434655.729999997</v>
      </c>
      <c r="K195" s="128"/>
      <c r="L195" s="6"/>
      <c r="M195" s="93"/>
      <c r="O195" s="93"/>
    </row>
    <row r="196" spans="2:16" ht="14.25" customHeight="1" x14ac:dyDescent="0.2">
      <c r="B196" s="1"/>
      <c r="C196" s="1"/>
      <c r="D196" s="1"/>
      <c r="E196" s="1"/>
      <c r="F196" s="19">
        <v>3.1</v>
      </c>
      <c r="G196" s="55" t="s">
        <v>155</v>
      </c>
      <c r="H196" s="71"/>
      <c r="I196" s="71"/>
      <c r="J196" s="129">
        <v>0</v>
      </c>
      <c r="K196" s="128"/>
      <c r="L196" s="6"/>
      <c r="M196" s="93"/>
      <c r="O196" s="93"/>
      <c r="P196" s="93"/>
    </row>
    <row r="197" spans="2:16" ht="14.25" customHeight="1" x14ac:dyDescent="0.2">
      <c r="B197" s="1"/>
      <c r="C197" s="1"/>
      <c r="D197" s="1"/>
      <c r="E197" s="1"/>
      <c r="F197" s="19">
        <v>3.2</v>
      </c>
      <c r="G197" s="55" t="s">
        <v>156</v>
      </c>
      <c r="H197" s="71"/>
      <c r="I197" s="71"/>
      <c r="J197" s="129">
        <v>0</v>
      </c>
      <c r="K197" s="128"/>
      <c r="L197" s="6"/>
    </row>
    <row r="198" spans="2:16" ht="14.25" customHeight="1" x14ac:dyDescent="0.2">
      <c r="B198" s="1"/>
      <c r="C198" s="1"/>
      <c r="D198" s="1"/>
      <c r="E198" s="1"/>
      <c r="F198" s="19">
        <v>3.3</v>
      </c>
      <c r="G198" s="55" t="s">
        <v>157</v>
      </c>
      <c r="H198" s="71"/>
      <c r="I198" s="71"/>
      <c r="J198" s="129">
        <v>34434655.729999997</v>
      </c>
      <c r="K198" s="128"/>
      <c r="L198" s="6"/>
    </row>
    <row r="199" spans="2:16" ht="21.75" customHeight="1" x14ac:dyDescent="0.2">
      <c r="B199" s="1"/>
      <c r="C199" s="1"/>
      <c r="D199" s="30"/>
      <c r="E199" s="30"/>
      <c r="F199" s="35" t="s">
        <v>158</v>
      </c>
      <c r="G199" s="31"/>
      <c r="H199" s="71"/>
      <c r="I199" s="126"/>
      <c r="J199" s="126">
        <f>+J187+J188-J195</f>
        <v>25643927.960000001</v>
      </c>
      <c r="K199" s="127"/>
      <c r="L199" s="6"/>
      <c r="M199" s="131">
        <f>+[1]EA!C23</f>
        <v>25643927.900000002</v>
      </c>
      <c r="N199" s="132" t="s">
        <v>71</v>
      </c>
      <c r="O199" s="131">
        <f>+J199-M199</f>
        <v>5.9999998658895493E-2</v>
      </c>
    </row>
    <row r="200" spans="2:16" ht="14.25" customHeight="1" x14ac:dyDescent="0.2">
      <c r="B200" s="1"/>
      <c r="C200" s="1"/>
      <c r="D200" s="2"/>
      <c r="E200" s="2"/>
      <c r="F200" s="1"/>
      <c r="G200" s="1"/>
      <c r="H200" s="133"/>
      <c r="I200" s="133"/>
      <c r="J200" s="133"/>
      <c r="L200" s="6"/>
      <c r="M200" s="134"/>
    </row>
    <row r="201" spans="2:16" ht="14.25" customHeight="1" x14ac:dyDescent="0.2">
      <c r="C201" s="1"/>
      <c r="D201" s="1"/>
      <c r="E201" s="1"/>
      <c r="F201" s="1"/>
      <c r="G201" s="1"/>
      <c r="H201" s="1"/>
      <c r="I201" s="1"/>
      <c r="J201" s="1"/>
      <c r="L201" s="6"/>
      <c r="M201" s="134"/>
    </row>
    <row r="202" spans="2:16" ht="14.25" customHeight="1" x14ac:dyDescent="0.2">
      <c r="B202" s="4" t="s">
        <v>159</v>
      </c>
      <c r="C202" s="1"/>
      <c r="D202" s="1"/>
      <c r="E202" s="30" t="s">
        <v>160</v>
      </c>
      <c r="F202" s="30"/>
      <c r="G202" s="30"/>
      <c r="H202" s="30"/>
      <c r="I202" s="30"/>
      <c r="J202" s="30"/>
      <c r="K202" s="22"/>
      <c r="L202" s="6"/>
    </row>
    <row r="203" spans="2:16" ht="14.25" customHeight="1" x14ac:dyDescent="0.2">
      <c r="C203" s="1"/>
      <c r="D203" s="2"/>
      <c r="E203" s="2"/>
      <c r="F203" s="18" t="s">
        <v>144</v>
      </c>
      <c r="G203" s="18"/>
      <c r="H203" s="18"/>
      <c r="I203" s="18"/>
      <c r="J203" s="124" t="s">
        <v>46</v>
      </c>
      <c r="K203" s="125"/>
      <c r="L203" s="6"/>
    </row>
    <row r="204" spans="2:16" ht="14.25" customHeight="1" x14ac:dyDescent="0.2">
      <c r="C204" s="1"/>
      <c r="D204" s="1"/>
      <c r="E204" s="1"/>
      <c r="F204" s="35" t="s">
        <v>161</v>
      </c>
      <c r="G204" s="71"/>
      <c r="H204" s="71"/>
      <c r="I204" s="135"/>
      <c r="J204" s="126">
        <v>79530470.030000001</v>
      </c>
      <c r="K204" s="136"/>
      <c r="L204" s="6"/>
      <c r="M204" s="137">
        <v>79530470.030000001</v>
      </c>
      <c r="N204" s="138" t="s">
        <v>162</v>
      </c>
      <c r="O204" s="138"/>
      <c r="P204" s="139"/>
    </row>
    <row r="205" spans="2:16" ht="14.25" customHeight="1" x14ac:dyDescent="0.2">
      <c r="C205" s="1"/>
      <c r="D205" s="1"/>
      <c r="E205" s="1"/>
      <c r="F205" s="35" t="s">
        <v>163</v>
      </c>
      <c r="G205" s="71"/>
      <c r="H205" s="71"/>
      <c r="I205" s="135"/>
      <c r="J205" s="140">
        <f>+SUM(J206:J226)</f>
        <v>56918058.600000001</v>
      </c>
      <c r="K205" s="141"/>
      <c r="L205" s="6"/>
      <c r="M205" s="22"/>
      <c r="N205" s="22"/>
      <c r="O205" s="22"/>
    </row>
    <row r="206" spans="2:16" ht="14.25" customHeight="1" x14ac:dyDescent="0.2">
      <c r="C206" s="1"/>
      <c r="D206" s="1"/>
      <c r="E206" s="1"/>
      <c r="F206" s="142">
        <v>2.1</v>
      </c>
      <c r="G206" s="143" t="s">
        <v>164</v>
      </c>
      <c r="H206" s="143"/>
      <c r="I206" s="143"/>
      <c r="J206" s="76">
        <v>0</v>
      </c>
      <c r="K206" s="144"/>
      <c r="L206" s="6"/>
      <c r="M206" s="22"/>
      <c r="N206" s="22"/>
      <c r="O206" s="22"/>
    </row>
    <row r="207" spans="2:16" ht="14.25" customHeight="1" x14ac:dyDescent="0.2">
      <c r="C207" s="1"/>
      <c r="D207" s="1"/>
      <c r="E207" s="1"/>
      <c r="F207" s="142">
        <v>2.2000000000000002</v>
      </c>
      <c r="G207" s="143" t="s">
        <v>84</v>
      </c>
      <c r="H207" s="143"/>
      <c r="I207" s="143"/>
      <c r="J207" s="76">
        <v>0</v>
      </c>
      <c r="K207" s="145"/>
      <c r="L207" s="6"/>
      <c r="M207" s="22"/>
      <c r="N207" s="22"/>
      <c r="O207" s="22"/>
    </row>
    <row r="208" spans="2:16" ht="14.25" customHeight="1" x14ac:dyDescent="0.2">
      <c r="C208" s="1"/>
      <c r="D208" s="1"/>
      <c r="E208" s="1"/>
      <c r="F208" s="142">
        <v>2.2999999999999998</v>
      </c>
      <c r="G208" s="143" t="s">
        <v>123</v>
      </c>
      <c r="H208" s="143"/>
      <c r="I208" s="143"/>
      <c r="J208" s="76">
        <v>87434.67</v>
      </c>
      <c r="K208" s="145"/>
      <c r="L208" s="6"/>
      <c r="M208" s="137">
        <v>87434.67</v>
      </c>
      <c r="N208" s="138" t="s">
        <v>165</v>
      </c>
      <c r="O208" s="137">
        <f>+J208-M208</f>
        <v>0</v>
      </c>
    </row>
    <row r="209" spans="3:16" ht="14.25" customHeight="1" x14ac:dyDescent="0.2">
      <c r="C209" s="1"/>
      <c r="D209" s="1"/>
      <c r="E209" s="1"/>
      <c r="F209" s="142">
        <v>2.4</v>
      </c>
      <c r="G209" s="143" t="s">
        <v>124</v>
      </c>
      <c r="H209" s="143"/>
      <c r="I209" s="143"/>
      <c r="J209" s="76">
        <v>0</v>
      </c>
      <c r="K209" s="145"/>
      <c r="L209" s="6"/>
    </row>
    <row r="210" spans="3:16" ht="14.25" customHeight="1" x14ac:dyDescent="0.2">
      <c r="C210" s="1"/>
      <c r="D210" s="1"/>
      <c r="E210" s="1"/>
      <c r="F210" s="142">
        <v>2.5</v>
      </c>
      <c r="G210" s="143" t="s">
        <v>125</v>
      </c>
      <c r="H210" s="143"/>
      <c r="I210" s="143"/>
      <c r="J210" s="76">
        <v>0</v>
      </c>
      <c r="K210" s="145"/>
      <c r="L210" s="6"/>
      <c r="M210" s="38"/>
      <c r="N210" s="22"/>
      <c r="O210" s="22"/>
    </row>
    <row r="211" spans="3:16" ht="14.25" customHeight="1" x14ac:dyDescent="0.2">
      <c r="C211" s="1"/>
      <c r="D211" s="1"/>
      <c r="E211" s="1"/>
      <c r="F211" s="142">
        <v>2.6</v>
      </c>
      <c r="G211" s="143" t="s">
        <v>126</v>
      </c>
      <c r="H211" s="143"/>
      <c r="I211" s="143"/>
      <c r="J211" s="76">
        <v>0</v>
      </c>
      <c r="K211" s="145"/>
      <c r="L211" s="6"/>
      <c r="M211" s="38"/>
      <c r="N211" s="22"/>
      <c r="O211" s="22"/>
    </row>
    <row r="212" spans="3:16" ht="14.25" customHeight="1" x14ac:dyDescent="0.2">
      <c r="C212" s="1"/>
      <c r="D212" s="1"/>
      <c r="E212" s="1"/>
      <c r="F212" s="142">
        <v>2.7</v>
      </c>
      <c r="G212" s="143" t="s">
        <v>127</v>
      </c>
      <c r="H212" s="143"/>
      <c r="I212" s="143"/>
      <c r="J212" s="76">
        <v>0</v>
      </c>
      <c r="K212" s="145"/>
      <c r="L212" s="6"/>
      <c r="M212" s="38"/>
      <c r="N212" s="22"/>
      <c r="O212" s="22"/>
    </row>
    <row r="213" spans="3:16" ht="14.25" customHeight="1" x14ac:dyDescent="0.2">
      <c r="C213" s="1"/>
      <c r="D213" s="1"/>
      <c r="E213" s="1"/>
      <c r="F213" s="142">
        <v>2.8</v>
      </c>
      <c r="G213" s="143" t="s">
        <v>128</v>
      </c>
      <c r="H213" s="143"/>
      <c r="I213" s="143"/>
      <c r="J213" s="76">
        <v>0</v>
      </c>
      <c r="K213" s="145"/>
      <c r="L213" s="6"/>
      <c r="M213" s="38"/>
      <c r="O213" s="22"/>
    </row>
    <row r="214" spans="3:16" ht="14.25" customHeight="1" x14ac:dyDescent="0.2">
      <c r="C214" s="1"/>
      <c r="D214" s="1"/>
      <c r="E214" s="1"/>
      <c r="F214" s="142">
        <v>2.9</v>
      </c>
      <c r="G214" s="143" t="s">
        <v>166</v>
      </c>
      <c r="H214" s="143"/>
      <c r="I214" s="143"/>
      <c r="J214" s="76">
        <v>0</v>
      </c>
      <c r="K214" s="145"/>
      <c r="L214" s="6"/>
      <c r="M214" s="38"/>
      <c r="N214" s="22"/>
      <c r="O214" s="22"/>
    </row>
    <row r="215" spans="3:16" ht="14.25" customHeight="1" x14ac:dyDescent="0.2">
      <c r="C215" s="1"/>
      <c r="D215" s="1"/>
      <c r="E215" s="1"/>
      <c r="F215" s="142" t="s">
        <v>167</v>
      </c>
      <c r="G215" s="143" t="s">
        <v>168</v>
      </c>
      <c r="H215" s="143"/>
      <c r="I215" s="143"/>
      <c r="J215" s="76">
        <v>0</v>
      </c>
      <c r="K215" s="145"/>
      <c r="L215" s="6"/>
    </row>
    <row r="216" spans="3:16" ht="14.25" customHeight="1" x14ac:dyDescent="0.2">
      <c r="C216" s="1"/>
      <c r="D216" s="1"/>
      <c r="E216" s="1"/>
      <c r="F216" s="142" t="s">
        <v>169</v>
      </c>
      <c r="G216" s="143" t="s">
        <v>130</v>
      </c>
      <c r="H216" s="143"/>
      <c r="I216" s="143"/>
      <c r="J216" s="76">
        <v>0</v>
      </c>
      <c r="K216" s="145"/>
      <c r="L216" s="6"/>
      <c r="M216" s="146"/>
      <c r="O216" s="93"/>
      <c r="P216" s="146"/>
    </row>
    <row r="217" spans="3:16" ht="14.25" customHeight="1" x14ac:dyDescent="0.2">
      <c r="C217" s="1"/>
      <c r="D217" s="1"/>
      <c r="E217" s="1"/>
      <c r="F217" s="142" t="s">
        <v>170</v>
      </c>
      <c r="G217" s="143" t="s">
        <v>171</v>
      </c>
      <c r="H217" s="143"/>
      <c r="I217" s="143"/>
      <c r="J217" s="76">
        <v>56830623.93</v>
      </c>
      <c r="K217" s="145"/>
      <c r="L217" s="6"/>
      <c r="M217" s="147">
        <v>56830623.93</v>
      </c>
      <c r="N217" s="138" t="s">
        <v>165</v>
      </c>
      <c r="O217" s="137">
        <f>+J217-M217</f>
        <v>0</v>
      </c>
    </row>
    <row r="218" spans="3:16" ht="14.25" customHeight="1" x14ac:dyDescent="0.2">
      <c r="C218" s="1"/>
      <c r="D218" s="1"/>
      <c r="E218" s="1"/>
      <c r="F218" s="142" t="s">
        <v>172</v>
      </c>
      <c r="G218" s="143" t="s">
        <v>173</v>
      </c>
      <c r="H218" s="143"/>
      <c r="I218" s="143"/>
      <c r="J218" s="76">
        <v>0</v>
      </c>
      <c r="K218" s="145"/>
      <c r="L218" s="6"/>
    </row>
    <row r="219" spans="3:16" ht="14.25" customHeight="1" x14ac:dyDescent="0.2">
      <c r="C219" s="1"/>
      <c r="D219" s="1"/>
      <c r="E219" s="1"/>
      <c r="F219" s="142" t="s">
        <v>174</v>
      </c>
      <c r="G219" s="143" t="s">
        <v>175</v>
      </c>
      <c r="H219" s="143"/>
      <c r="I219" s="143"/>
      <c r="J219" s="76">
        <v>0</v>
      </c>
      <c r="K219" s="145"/>
      <c r="L219" s="6"/>
      <c r="P219" s="148"/>
    </row>
    <row r="220" spans="3:16" ht="14.25" customHeight="1" x14ac:dyDescent="0.2">
      <c r="C220" s="1"/>
      <c r="D220" s="1"/>
      <c r="E220" s="1"/>
      <c r="F220" s="142" t="s">
        <v>176</v>
      </c>
      <c r="G220" s="143" t="s">
        <v>177</v>
      </c>
      <c r="H220" s="143"/>
      <c r="I220" s="143"/>
      <c r="J220" s="76">
        <v>0</v>
      </c>
      <c r="K220" s="145"/>
      <c r="L220" s="6"/>
      <c r="N220" s="148"/>
    </row>
    <row r="221" spans="3:16" ht="14.25" customHeight="1" x14ac:dyDescent="0.2">
      <c r="C221" s="1"/>
      <c r="D221" s="1"/>
      <c r="E221" s="1"/>
      <c r="F221" s="142" t="s">
        <v>178</v>
      </c>
      <c r="G221" s="143" t="s">
        <v>179</v>
      </c>
      <c r="H221" s="143"/>
      <c r="I221" s="143"/>
      <c r="J221" s="76">
        <v>0</v>
      </c>
      <c r="K221" s="145"/>
      <c r="L221" s="6"/>
    </row>
    <row r="222" spans="3:16" ht="14.25" customHeight="1" x14ac:dyDescent="0.2">
      <c r="C222" s="1"/>
      <c r="D222" s="1"/>
      <c r="E222" s="1"/>
      <c r="F222" s="142" t="s">
        <v>180</v>
      </c>
      <c r="G222" s="143" t="s">
        <v>181</v>
      </c>
      <c r="H222" s="143"/>
      <c r="I222" s="143"/>
      <c r="J222" s="76">
        <v>0</v>
      </c>
      <c r="K222" s="145"/>
      <c r="L222" s="6"/>
    </row>
    <row r="223" spans="3:16" ht="14.25" customHeight="1" x14ac:dyDescent="0.2">
      <c r="C223" s="1"/>
      <c r="D223" s="1"/>
      <c r="E223" s="1"/>
      <c r="F223" s="142" t="s">
        <v>182</v>
      </c>
      <c r="G223" s="143" t="s">
        <v>183</v>
      </c>
      <c r="H223" s="143"/>
      <c r="I223" s="143"/>
      <c r="J223" s="76">
        <v>0</v>
      </c>
      <c r="K223" s="145"/>
      <c r="L223" s="6"/>
    </row>
    <row r="224" spans="3:16" ht="14.25" customHeight="1" x14ac:dyDescent="0.2">
      <c r="C224" s="1"/>
      <c r="D224" s="1"/>
      <c r="E224" s="1"/>
      <c r="F224" s="142" t="s">
        <v>184</v>
      </c>
      <c r="G224" s="143" t="s">
        <v>185</v>
      </c>
      <c r="H224" s="143"/>
      <c r="I224" s="143"/>
      <c r="J224" s="76">
        <v>0</v>
      </c>
      <c r="K224" s="145"/>
      <c r="L224" s="6"/>
    </row>
    <row r="225" spans="2:15" ht="14.25" customHeight="1" x14ac:dyDescent="0.2">
      <c r="C225" s="1"/>
      <c r="D225" s="1"/>
      <c r="E225" s="1"/>
      <c r="F225" s="142" t="s">
        <v>186</v>
      </c>
      <c r="G225" s="143" t="s">
        <v>187</v>
      </c>
      <c r="H225" s="143"/>
      <c r="I225" s="143"/>
      <c r="J225" s="76">
        <v>0</v>
      </c>
      <c r="K225" s="145"/>
      <c r="L225" s="6"/>
    </row>
    <row r="226" spans="2:15" ht="14.25" customHeight="1" x14ac:dyDescent="0.2">
      <c r="C226" s="1"/>
      <c r="D226" s="1"/>
      <c r="E226" s="1"/>
      <c r="F226" s="142" t="s">
        <v>188</v>
      </c>
      <c r="G226" s="143" t="s">
        <v>189</v>
      </c>
      <c r="H226" s="143"/>
      <c r="I226" s="143"/>
      <c r="J226" s="76">
        <v>0</v>
      </c>
      <c r="K226" s="145"/>
      <c r="L226" s="6"/>
      <c r="M226" s="22"/>
      <c r="N226" s="22"/>
    </row>
    <row r="227" spans="2:15" ht="14.25" customHeight="1" x14ac:dyDescent="0.2">
      <c r="C227" s="1"/>
      <c r="D227" s="1"/>
      <c r="E227" s="1"/>
      <c r="F227" s="149" t="s">
        <v>190</v>
      </c>
      <c r="G227" s="71"/>
      <c r="H227" s="71"/>
      <c r="I227" s="129"/>
      <c r="J227" s="150">
        <f>+SUM(J228:J234)</f>
        <v>-3.46</v>
      </c>
      <c r="K227" s="145"/>
      <c r="L227" s="6"/>
      <c r="M227" s="137">
        <f>+[1]EA!C50</f>
        <v>-3.46</v>
      </c>
      <c r="N227" s="138" t="s">
        <v>71</v>
      </c>
      <c r="O227" s="151">
        <f>+J227-M227</f>
        <v>0</v>
      </c>
    </row>
    <row r="228" spans="2:15" ht="14.25" customHeight="1" x14ac:dyDescent="0.2">
      <c r="C228" s="1"/>
      <c r="D228" s="1"/>
      <c r="E228" s="1"/>
      <c r="F228" s="152">
        <v>3.1</v>
      </c>
      <c r="G228" s="143" t="s">
        <v>97</v>
      </c>
      <c r="H228" s="71"/>
      <c r="I228" s="71"/>
      <c r="J228" s="76">
        <v>0</v>
      </c>
      <c r="K228" s="145"/>
      <c r="L228" s="6"/>
      <c r="M228" s="22"/>
      <c r="N228" s="22"/>
    </row>
    <row r="229" spans="2:15" ht="14.25" customHeight="1" x14ac:dyDescent="0.2">
      <c r="C229" s="1"/>
      <c r="D229" s="1"/>
      <c r="E229" s="1"/>
      <c r="F229" s="152">
        <v>3.2</v>
      </c>
      <c r="G229" s="143" t="s">
        <v>136</v>
      </c>
      <c r="H229" s="71"/>
      <c r="I229" s="71"/>
      <c r="J229" s="76">
        <v>0</v>
      </c>
      <c r="K229" s="145"/>
      <c r="L229" s="6"/>
      <c r="M229" s="22"/>
      <c r="N229" s="22"/>
    </row>
    <row r="230" spans="2:15" ht="14.25" customHeight="1" x14ac:dyDescent="0.2">
      <c r="C230" s="1"/>
      <c r="D230" s="1"/>
      <c r="E230" s="1"/>
      <c r="F230" s="152">
        <v>3.3</v>
      </c>
      <c r="G230" s="143" t="s">
        <v>191</v>
      </c>
      <c r="H230" s="71"/>
      <c r="I230" s="71"/>
      <c r="J230" s="76">
        <v>0</v>
      </c>
      <c r="K230" s="145"/>
      <c r="L230" s="6"/>
      <c r="M230" s="22"/>
      <c r="N230" s="22"/>
    </row>
    <row r="231" spans="2:15" ht="14.25" customHeight="1" x14ac:dyDescent="0.2">
      <c r="C231" s="1"/>
      <c r="D231" s="1"/>
      <c r="E231" s="1"/>
      <c r="F231" s="152">
        <v>3.4</v>
      </c>
      <c r="G231" s="143" t="s">
        <v>192</v>
      </c>
      <c r="H231" s="71"/>
      <c r="I231" s="71"/>
      <c r="J231" s="76">
        <v>0</v>
      </c>
      <c r="K231" s="145"/>
      <c r="L231" s="6"/>
      <c r="M231" s="22"/>
      <c r="N231" s="22"/>
    </row>
    <row r="232" spans="2:15" ht="14.25" customHeight="1" x14ac:dyDescent="0.2">
      <c r="C232" s="1"/>
      <c r="D232" s="1"/>
      <c r="E232" s="1"/>
      <c r="F232" s="152">
        <v>3.5</v>
      </c>
      <c r="G232" s="143" t="s">
        <v>193</v>
      </c>
      <c r="H232" s="71"/>
      <c r="I232" s="71"/>
      <c r="J232" s="76">
        <v>0</v>
      </c>
      <c r="K232" s="145"/>
      <c r="L232" s="6"/>
      <c r="M232" s="22"/>
      <c r="N232" s="22"/>
    </row>
    <row r="233" spans="2:15" ht="14.25" customHeight="1" x14ac:dyDescent="0.2">
      <c r="C233" s="1"/>
      <c r="D233" s="1"/>
      <c r="E233" s="1"/>
      <c r="F233" s="152">
        <v>3.6</v>
      </c>
      <c r="G233" s="143" t="s">
        <v>98</v>
      </c>
      <c r="H233" s="71"/>
      <c r="I233" s="71"/>
      <c r="J233" s="76">
        <v>-3.46</v>
      </c>
      <c r="K233" s="145"/>
      <c r="L233" s="6"/>
      <c r="M233" s="22"/>
      <c r="N233" s="22"/>
    </row>
    <row r="234" spans="2:15" ht="14.25" customHeight="1" x14ac:dyDescent="0.2">
      <c r="C234" s="1"/>
      <c r="D234" s="1"/>
      <c r="E234" s="1"/>
      <c r="F234" s="152">
        <v>3.7</v>
      </c>
      <c r="G234" s="143" t="s">
        <v>194</v>
      </c>
      <c r="H234" s="71"/>
      <c r="I234" s="71"/>
      <c r="J234" s="76">
        <v>0</v>
      </c>
      <c r="K234" s="141"/>
      <c r="L234" s="6"/>
      <c r="M234" s="22"/>
      <c r="N234" s="22"/>
    </row>
    <row r="235" spans="2:15" ht="14.25" customHeight="1" x14ac:dyDescent="0.2">
      <c r="C235" s="1"/>
      <c r="D235" s="1"/>
      <c r="E235" s="1"/>
      <c r="F235" s="153" t="s">
        <v>195</v>
      </c>
      <c r="G235" s="71"/>
      <c r="H235" s="71"/>
      <c r="I235" s="135"/>
      <c r="J235" s="154">
        <f>+J204-J205+J227</f>
        <v>22612407.969999999</v>
      </c>
      <c r="K235" s="136"/>
      <c r="L235" s="6"/>
      <c r="M235" s="137">
        <f>+[1]EA!C60</f>
        <v>22612407.969999999</v>
      </c>
      <c r="N235" s="138" t="s">
        <v>71</v>
      </c>
      <c r="O235" s="151">
        <f>+J235-M235</f>
        <v>0</v>
      </c>
    </row>
    <row r="236" spans="2:15" ht="14.25" customHeight="1" x14ac:dyDescent="0.2">
      <c r="D236" s="45"/>
      <c r="E236" s="45"/>
      <c r="F236" s="45"/>
      <c r="G236" s="45"/>
      <c r="L236" s="6"/>
      <c r="M236" s="22"/>
      <c r="N236" s="22"/>
    </row>
    <row r="237" spans="2:15" ht="14.25" customHeight="1" x14ac:dyDescent="0.2">
      <c r="D237" s="45"/>
      <c r="E237" s="45"/>
      <c r="F237" s="45"/>
      <c r="G237" s="45"/>
      <c r="L237" s="6"/>
      <c r="M237" s="22"/>
      <c r="N237" s="22"/>
    </row>
    <row r="238" spans="2:15" ht="14.25" customHeight="1" x14ac:dyDescent="0.2">
      <c r="B238" s="1"/>
      <c r="C238" s="1"/>
      <c r="D238" s="3"/>
      <c r="E238" s="3"/>
      <c r="F238" s="3"/>
      <c r="G238" s="3"/>
      <c r="H238" s="3"/>
      <c r="I238" s="3"/>
      <c r="J238" s="3"/>
      <c r="K238" s="1"/>
      <c r="L238" s="6"/>
      <c r="M238" s="22"/>
      <c r="N238" s="22"/>
    </row>
    <row r="239" spans="2:15" ht="14.25" customHeight="1" x14ac:dyDescent="0.2">
      <c r="B239" s="9" t="s">
        <v>196</v>
      </c>
      <c r="C239" s="10"/>
      <c r="D239" s="10"/>
      <c r="E239" s="10"/>
      <c r="F239" s="10"/>
      <c r="G239" s="10"/>
      <c r="H239" s="10"/>
      <c r="I239" s="10"/>
      <c r="J239" s="10"/>
      <c r="K239" s="10"/>
      <c r="L239" s="6"/>
      <c r="M239" s="22"/>
      <c r="N239" s="22"/>
    </row>
    <row r="240" spans="2:15" ht="14.25" customHeight="1" x14ac:dyDescent="0.2">
      <c r="B240" s="1"/>
      <c r="C240" s="1"/>
      <c r="D240" s="39"/>
      <c r="E240" s="30" t="s">
        <v>197</v>
      </c>
      <c r="F240" s="30"/>
      <c r="G240" s="30"/>
      <c r="H240" s="30"/>
      <c r="I240" s="30"/>
      <c r="J240" s="30"/>
      <c r="K240" s="30"/>
      <c r="L240" s="6"/>
    </row>
    <row r="241" spans="2:12" ht="14.25" customHeight="1" x14ac:dyDescent="0.2">
      <c r="B241" s="1"/>
      <c r="C241" s="1"/>
      <c r="D241" s="39"/>
      <c r="E241" s="39"/>
      <c r="F241" s="17" t="s">
        <v>8</v>
      </c>
      <c r="G241" s="18" t="s">
        <v>9</v>
      </c>
      <c r="H241" s="18"/>
      <c r="I241" s="17" t="s">
        <v>132</v>
      </c>
      <c r="J241" s="17" t="s">
        <v>133</v>
      </c>
      <c r="K241" s="17"/>
      <c r="L241" s="6"/>
    </row>
    <row r="242" spans="2:12" ht="14.25" customHeight="1" x14ac:dyDescent="0.2">
      <c r="B242" s="1"/>
      <c r="C242" s="1"/>
      <c r="D242" s="2"/>
      <c r="E242" s="2"/>
      <c r="F242" s="2"/>
      <c r="G242" s="30" t="s">
        <v>16</v>
      </c>
      <c r="H242" s="30"/>
      <c r="I242" s="101">
        <v>0</v>
      </c>
      <c r="J242" s="101">
        <v>-9.5367431640625E-7</v>
      </c>
      <c r="K242" s="101"/>
      <c r="L242" s="6"/>
    </row>
    <row r="243" spans="2:12" ht="14.25" customHeight="1" x14ac:dyDescent="0.2">
      <c r="B243" s="1"/>
      <c r="C243" s="1"/>
      <c r="D243" s="2"/>
      <c r="E243" s="2"/>
      <c r="F243" s="2"/>
      <c r="G243" s="27"/>
      <c r="H243" s="58"/>
      <c r="I243" s="58"/>
      <c r="J243" s="58"/>
      <c r="K243" s="1"/>
      <c r="L243" s="6"/>
    </row>
    <row r="244" spans="2:12" ht="14.25" customHeight="1" x14ac:dyDescent="0.2">
      <c r="B244" s="1"/>
      <c r="C244" s="1"/>
      <c r="D244" s="2"/>
      <c r="E244" s="2"/>
      <c r="F244" s="155" t="s">
        <v>198</v>
      </c>
      <c r="G244" s="155"/>
      <c r="H244" s="155"/>
      <c r="I244" s="155"/>
      <c r="J244" s="155"/>
      <c r="K244" s="17"/>
      <c r="L244" s="6"/>
    </row>
    <row r="245" spans="2:12" ht="14.25" customHeight="1" x14ac:dyDescent="0.2">
      <c r="B245" s="1"/>
      <c r="C245" s="1"/>
      <c r="D245" s="2"/>
      <c r="E245" s="2"/>
      <c r="F245" s="17"/>
      <c r="G245" s="17"/>
      <c r="H245" s="17"/>
      <c r="I245" s="17"/>
      <c r="J245" s="17"/>
      <c r="K245" s="17"/>
      <c r="L245" s="6"/>
    </row>
    <row r="246" spans="2:12" ht="14.25" customHeight="1" x14ac:dyDescent="0.2">
      <c r="B246" s="1"/>
      <c r="C246" s="1"/>
      <c r="D246" s="2"/>
      <c r="E246" s="2"/>
      <c r="F246" s="17"/>
      <c r="G246" s="17"/>
      <c r="H246" s="17"/>
      <c r="I246" s="17"/>
      <c r="J246" s="17"/>
      <c r="K246" s="17"/>
      <c r="L246" s="6"/>
    </row>
    <row r="247" spans="2:12" ht="14.25" customHeight="1" x14ac:dyDescent="0.2">
      <c r="B247" s="1"/>
      <c r="C247" s="1"/>
      <c r="D247" s="2"/>
      <c r="E247" s="2"/>
      <c r="F247" s="17"/>
      <c r="G247" s="17"/>
      <c r="H247" s="17"/>
      <c r="I247" s="17"/>
      <c r="J247" s="17"/>
      <c r="K247" s="17"/>
      <c r="L247" s="6"/>
    </row>
    <row r="248" spans="2:12" ht="14.25" customHeight="1" x14ac:dyDescent="0.2">
      <c r="B248" s="1"/>
      <c r="C248" s="1"/>
      <c r="D248" s="2"/>
      <c r="E248" s="2"/>
      <c r="F248" s="17"/>
      <c r="G248" s="17"/>
      <c r="H248" s="17"/>
      <c r="I248" s="17"/>
      <c r="J248" s="17"/>
      <c r="K248" s="17"/>
      <c r="L248" s="6"/>
    </row>
    <row r="249" spans="2:12" ht="14.25" customHeight="1" x14ac:dyDescent="0.2">
      <c r="B249" s="1"/>
      <c r="C249" s="1"/>
      <c r="D249" s="2"/>
      <c r="E249" s="2"/>
      <c r="F249" s="17"/>
      <c r="G249" s="17"/>
      <c r="H249" s="17"/>
      <c r="I249" s="17"/>
      <c r="J249" s="17"/>
      <c r="K249" s="17"/>
      <c r="L249" s="6"/>
    </row>
    <row r="250" spans="2:12" ht="14.25" customHeight="1" x14ac:dyDescent="0.2">
      <c r="B250" s="1"/>
      <c r="C250" s="1"/>
      <c r="D250" s="2"/>
      <c r="E250" s="2"/>
      <c r="F250" s="17"/>
      <c r="G250" s="17"/>
      <c r="H250" s="17"/>
      <c r="I250" s="17"/>
      <c r="J250" s="17"/>
      <c r="K250" s="17"/>
      <c r="L250" s="6"/>
    </row>
    <row r="251" spans="2:12" ht="14.25" customHeight="1" x14ac:dyDescent="0.2">
      <c r="B251" s="1"/>
      <c r="C251" s="1"/>
      <c r="D251" s="2"/>
      <c r="E251" s="2"/>
      <c r="F251" s="17"/>
      <c r="G251" s="17"/>
      <c r="H251" s="17"/>
      <c r="I251" s="17"/>
      <c r="J251" s="17"/>
      <c r="K251" s="17"/>
      <c r="L251" s="6"/>
    </row>
    <row r="252" spans="2:12" ht="14.25" customHeight="1" x14ac:dyDescent="0.2">
      <c r="B252" s="1"/>
      <c r="C252" s="1"/>
      <c r="D252" s="2"/>
      <c r="E252" s="2"/>
      <c r="F252" s="17"/>
      <c r="G252" s="17"/>
      <c r="H252" s="17"/>
      <c r="I252" s="17"/>
      <c r="J252" s="17"/>
      <c r="K252" s="17"/>
      <c r="L252" s="6"/>
    </row>
    <row r="253" spans="2:12" ht="14.25" customHeight="1" x14ac:dyDescent="0.2">
      <c r="B253" s="1"/>
      <c r="C253" s="1"/>
      <c r="D253" s="2"/>
      <c r="E253" s="2"/>
      <c r="F253" s="17"/>
      <c r="G253" s="17"/>
      <c r="H253" s="17"/>
      <c r="I253" s="17"/>
      <c r="J253" s="17"/>
      <c r="K253" s="17"/>
      <c r="L253" s="6"/>
    </row>
    <row r="254" spans="2:12" ht="14.25" customHeight="1" x14ac:dyDescent="0.2">
      <c r="B254" s="1"/>
      <c r="C254" s="1"/>
      <c r="D254" s="1"/>
      <c r="E254" s="1"/>
      <c r="F254" s="2"/>
      <c r="G254" s="2"/>
      <c r="H254" s="3"/>
      <c r="I254" s="3"/>
      <c r="J254" s="3"/>
      <c r="K254" s="1"/>
      <c r="L254" s="6"/>
    </row>
    <row r="255" spans="2:12" ht="14.25" customHeight="1" x14ac:dyDescent="0.2">
      <c r="B255" s="1"/>
      <c r="C255" s="1"/>
      <c r="D255" s="2"/>
      <c r="E255" s="2"/>
      <c r="F255" s="2"/>
      <c r="G255" s="1"/>
      <c r="H255" s="1"/>
      <c r="I255" s="1"/>
      <c r="J255" s="1"/>
      <c r="K255" s="1"/>
      <c r="L255" s="6"/>
    </row>
    <row r="256" spans="2:12" ht="14.25" customHeight="1" x14ac:dyDescent="0.2">
      <c r="B256" s="1"/>
      <c r="C256" s="1"/>
      <c r="D256" s="2"/>
      <c r="E256" s="2"/>
      <c r="F256" s="2"/>
      <c r="G256" s="2"/>
      <c r="H256" s="3"/>
      <c r="I256" s="3"/>
      <c r="J256" s="3"/>
      <c r="K256" s="1"/>
      <c r="L256" s="6"/>
    </row>
    <row r="257" spans="2:12" ht="14.25" customHeight="1" x14ac:dyDescent="0.2">
      <c r="B257" s="1"/>
      <c r="C257" s="1"/>
      <c r="D257" s="2"/>
      <c r="E257" s="2"/>
      <c r="F257" s="2"/>
      <c r="G257" s="2"/>
      <c r="H257" s="3" t="s">
        <v>199</v>
      </c>
      <c r="I257" s="3" t="s">
        <v>200</v>
      </c>
      <c r="J257" s="3"/>
      <c r="K257" s="1"/>
      <c r="L257" s="6"/>
    </row>
    <row r="258" spans="2:12" ht="14.25" customHeight="1" x14ac:dyDescent="0.2">
      <c r="B258" s="1"/>
      <c r="C258" s="1"/>
      <c r="D258" s="2"/>
      <c r="E258" s="2"/>
      <c r="F258" s="2"/>
      <c r="G258" s="2"/>
      <c r="H258" s="3" t="s">
        <v>201</v>
      </c>
      <c r="I258" s="3" t="s">
        <v>202</v>
      </c>
      <c r="J258" s="3"/>
      <c r="K258" s="1"/>
    </row>
    <row r="259" spans="2:12" ht="14.25" customHeight="1" x14ac:dyDescent="0.2">
      <c r="B259" s="1"/>
      <c r="C259" s="1"/>
      <c r="D259" s="2"/>
      <c r="E259" s="2"/>
      <c r="F259" s="2"/>
      <c r="G259" s="2"/>
      <c r="H259" s="3" t="s">
        <v>203</v>
      </c>
      <c r="I259" s="3" t="s">
        <v>204</v>
      </c>
      <c r="J259" s="3"/>
      <c r="K259" s="1"/>
    </row>
  </sheetData>
  <mergeCells count="73">
    <mergeCell ref="F244:J244"/>
    <mergeCell ref="G140:H140"/>
    <mergeCell ref="G151:I151"/>
    <mergeCell ref="G169:I169"/>
    <mergeCell ref="F185:I185"/>
    <mergeCell ref="F203:I203"/>
    <mergeCell ref="G241:H241"/>
    <mergeCell ref="G103:I103"/>
    <mergeCell ref="G123:I123"/>
    <mergeCell ref="C125:J125"/>
    <mergeCell ref="G127:I127"/>
    <mergeCell ref="G135:I135"/>
    <mergeCell ref="C138:J138"/>
    <mergeCell ref="G87:I87"/>
    <mergeCell ref="E89:J89"/>
    <mergeCell ref="G90:I90"/>
    <mergeCell ref="G91:I91"/>
    <mergeCell ref="G98:I98"/>
    <mergeCell ref="D101:J101"/>
    <mergeCell ref="G62:I62"/>
    <mergeCell ref="G63:I63"/>
    <mergeCell ref="G64:I64"/>
    <mergeCell ref="C66:J66"/>
    <mergeCell ref="D67:J67"/>
    <mergeCell ref="G69:I69"/>
    <mergeCell ref="D55:J55"/>
    <mergeCell ref="G57:H57"/>
    <mergeCell ref="G58:I58"/>
    <mergeCell ref="G59:I59"/>
    <mergeCell ref="G60:I60"/>
    <mergeCell ref="G61:I61"/>
    <mergeCell ref="G47:I47"/>
    <mergeCell ref="G48:I48"/>
    <mergeCell ref="G49:I49"/>
    <mergeCell ref="G50:I50"/>
    <mergeCell ref="G51:I51"/>
    <mergeCell ref="G53:I53"/>
    <mergeCell ref="G40:I40"/>
    <mergeCell ref="G41:I41"/>
    <mergeCell ref="E43:J43"/>
    <mergeCell ref="G44:I44"/>
    <mergeCell ref="G45:I45"/>
    <mergeCell ref="G46:I46"/>
    <mergeCell ref="G31:I31"/>
    <mergeCell ref="E33:J33"/>
    <mergeCell ref="E36:J36"/>
    <mergeCell ref="G37:I37"/>
    <mergeCell ref="G38:I38"/>
    <mergeCell ref="G39:I39"/>
    <mergeCell ref="G24:I24"/>
    <mergeCell ref="G26:I26"/>
    <mergeCell ref="G27:I27"/>
    <mergeCell ref="G28:I28"/>
    <mergeCell ref="G29:I29"/>
    <mergeCell ref="G30:I30"/>
    <mergeCell ref="G17:I17"/>
    <mergeCell ref="E19:J19"/>
    <mergeCell ref="G20:I20"/>
    <mergeCell ref="G21:I21"/>
    <mergeCell ref="G22:I22"/>
    <mergeCell ref="G23:I23"/>
    <mergeCell ref="G11:I11"/>
    <mergeCell ref="G12:I12"/>
    <mergeCell ref="G13:I13"/>
    <mergeCell ref="G14:I14"/>
    <mergeCell ref="G15:I15"/>
    <mergeCell ref="G16:I16"/>
    <mergeCell ref="B2:J2"/>
    <mergeCell ref="B3:J3"/>
    <mergeCell ref="B4:J4"/>
    <mergeCell ref="B5:J5"/>
    <mergeCell ref="C8:J8"/>
    <mergeCell ref="D9:J9"/>
  </mergeCells>
  <dataValidations count="1">
    <dataValidation allowBlank="1" showInputMessage="1" showErrorMessage="1" prompt="Diferencia entre el saldo final y el inicial presentados." sqref="K241:L241 K140:L140 K151:L151 K172:L172"/>
  </dataValidation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 PE (2)</vt:lpstr>
      <vt:lpstr>'Notas PE (2)'!Títulos_a_imprimir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2020-06-23T17:17:53Z</dcterms:created>
  <dcterms:modified xsi:type="dcterms:W3CDTF">2020-06-23T17:18:29Z</dcterms:modified>
</cp:coreProperties>
</file>