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E73" i="1" s="1"/>
  <c r="H73" i="1" s="1"/>
  <c r="E74" i="1"/>
  <c r="H74" i="1" s="1"/>
  <c r="G73" i="1"/>
  <c r="F73" i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E62" i="1" s="1"/>
  <c r="H62" i="1" s="1"/>
  <c r="E63" i="1"/>
  <c r="H63" i="1" s="1"/>
  <c r="G62" i="1"/>
  <c r="F62" i="1"/>
  <c r="D62" i="1"/>
  <c r="C62" i="1"/>
  <c r="E60" i="1"/>
  <c r="H60" i="1" s="1"/>
  <c r="E59" i="1"/>
  <c r="H59" i="1" s="1"/>
  <c r="E57" i="1"/>
  <c r="H57" i="1" s="1"/>
  <c r="E56" i="1"/>
  <c r="H56" i="1" s="1"/>
  <c r="E55" i="1"/>
  <c r="H55" i="1" s="1"/>
  <c r="E54" i="1"/>
  <c r="H54" i="1" s="1"/>
  <c r="G53" i="1"/>
  <c r="F53" i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G42" i="1" s="1"/>
  <c r="F43" i="1"/>
  <c r="D43" i="1"/>
  <c r="D42" i="1" s="1"/>
  <c r="C43" i="1"/>
  <c r="C42" i="1" s="1"/>
  <c r="F42" i="1"/>
  <c r="E40" i="1"/>
  <c r="H40" i="1" s="1"/>
  <c r="E39" i="1"/>
  <c r="H39" i="1" s="1"/>
  <c r="E38" i="1"/>
  <c r="H38" i="1" s="1"/>
  <c r="E37" i="1"/>
  <c r="H37" i="1" s="1"/>
  <c r="G36" i="1"/>
  <c r="F36" i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D25" i="1"/>
  <c r="C25" i="1"/>
  <c r="E23" i="1"/>
  <c r="H23" i="1" s="1"/>
  <c r="E22" i="1"/>
  <c r="H22" i="1" s="1"/>
  <c r="E20" i="1"/>
  <c r="H20" i="1" s="1"/>
  <c r="E19" i="1"/>
  <c r="H19" i="1" s="1"/>
  <c r="E18" i="1"/>
  <c r="H18" i="1" s="1"/>
  <c r="E17" i="1"/>
  <c r="H17" i="1" s="1"/>
  <c r="G16" i="1"/>
  <c r="F16" i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8" i="1"/>
  <c r="H8" i="1" s="1"/>
  <c r="E7" i="1"/>
  <c r="H7" i="1" s="1"/>
  <c r="G6" i="1"/>
  <c r="F6" i="1"/>
  <c r="F5" i="1" s="1"/>
  <c r="F79" i="1" s="1"/>
  <c r="E6" i="1"/>
  <c r="D6" i="1"/>
  <c r="C6" i="1"/>
  <c r="G5" i="1"/>
  <c r="G79" i="1" s="1"/>
  <c r="D5" i="1"/>
  <c r="C5" i="1"/>
  <c r="C79" i="1" s="1"/>
  <c r="H6" i="1" l="1"/>
  <c r="D79" i="1"/>
  <c r="E53" i="1"/>
  <c r="H53" i="1" s="1"/>
  <c r="H64" i="1"/>
  <c r="H75" i="1"/>
  <c r="E25" i="1"/>
  <c r="H25" i="1" s="1"/>
  <c r="E36" i="1"/>
  <c r="H36" i="1" s="1"/>
  <c r="E43" i="1"/>
  <c r="E16" i="1"/>
  <c r="H16" i="1" s="1"/>
  <c r="E5" i="1" l="1"/>
  <c r="H43" i="1"/>
  <c r="E42" i="1"/>
  <c r="H42" i="1" s="1"/>
  <c r="H5" i="1"/>
  <c r="H79" i="1" s="1"/>
  <c r="E79" i="1" l="1"/>
</calcChain>
</file>

<file path=xl/sharedStrings.xml><?xml version="1.0" encoding="utf-8"?>
<sst xmlns="http://schemas.openxmlformats.org/spreadsheetml/2006/main" count="139" uniqueCount="106">
  <si>
    <t>INSTITUTO DE INFRAESTRUCTURA FISICA EDUCATIVA DE GUANAJUATO
Estado Analítico del Ejercicio del Presupuesto de Egresos Detallado - LDF
Clasificación Funcional (Finalidad y Función)
al 31 de Diciembre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</si>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</sst>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AB6259A-047E-4E33-A170-C6C5B2943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tabSelected="1" topLeftCell="A61" workbookViewId="0">
      <selection sqref="A1:H87"/>
    </sheetView>
  </sheetViews>
  <sheetFormatPr baseColWidth="10" defaultRowHeight="11.25"/>
  <cols>
    <col min="1" max="1" width="5.83203125" style="41" customWidth="1"/>
    <col min="2" max="2" width="65.83203125" style="41" customWidth="1"/>
    <col min="3" max="8" width="17.83203125" style="41" customWidth="1"/>
    <col min="9" max="11" width="12" style="4"/>
    <col min="12" max="16384" width="12" style="41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f>C6+C16+C25+C36</f>
        <v>75371079.319999993</v>
      </c>
      <c r="D5" s="18">
        <f t="shared" ref="D5:H5" si="0">D6+D16+D25+D36</f>
        <v>88623045.620000005</v>
      </c>
      <c r="E5" s="18">
        <f t="shared" si="0"/>
        <v>163994124.94</v>
      </c>
      <c r="F5" s="18">
        <f t="shared" si="0"/>
        <v>137841568.61999997</v>
      </c>
      <c r="G5" s="18">
        <f t="shared" si="0"/>
        <v>137159308.70999998</v>
      </c>
      <c r="H5" s="18">
        <f t="shared" si="0"/>
        <v>26152556.320000008</v>
      </c>
    </row>
    <row r="6" spans="1:8" s="4" customFormat="1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1892839.56</v>
      </c>
      <c r="E6" s="18">
        <f t="shared" si="1"/>
        <v>1892839.56</v>
      </c>
      <c r="F6" s="18">
        <f t="shared" si="1"/>
        <v>600800.14</v>
      </c>
      <c r="G6" s="18">
        <f t="shared" si="1"/>
        <v>600800.14</v>
      </c>
      <c r="H6" s="18">
        <f t="shared" si="1"/>
        <v>1292039.42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f t="shared" ref="E8:E14" si="2">C8+D8</f>
        <v>0</v>
      </c>
      <c r="F8" s="23">
        <v>0</v>
      </c>
      <c r="G8" s="23">
        <v>0</v>
      </c>
      <c r="H8" s="23">
        <f t="shared" ref="H8:H71" si="3">E8-F8</f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1892839.56</v>
      </c>
      <c r="E9" s="23">
        <v>1892839.56</v>
      </c>
      <c r="F9" s="23">
        <v>600800.14</v>
      </c>
      <c r="G9" s="23">
        <v>600800.14</v>
      </c>
      <c r="H9" s="23">
        <v>1292039.42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f t="shared" si="2"/>
        <v>0</v>
      </c>
      <c r="F10" s="23">
        <v>0</v>
      </c>
      <c r="G10" s="23">
        <v>0</v>
      </c>
      <c r="H10" s="23">
        <f t="shared" si="3"/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f t="shared" si="2"/>
        <v>0</v>
      </c>
      <c r="F11" s="23">
        <v>0</v>
      </c>
      <c r="G11" s="23">
        <v>0</v>
      </c>
      <c r="H11" s="23">
        <f t="shared" si="3"/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f t="shared" si="2"/>
        <v>0</v>
      </c>
      <c r="F12" s="23">
        <v>0</v>
      </c>
      <c r="G12" s="23">
        <v>0</v>
      </c>
      <c r="H12" s="23">
        <f t="shared" si="3"/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f t="shared" si="2"/>
        <v>0</v>
      </c>
      <c r="F13" s="23">
        <v>0</v>
      </c>
      <c r="G13" s="23">
        <v>0</v>
      </c>
      <c r="H13" s="23">
        <f t="shared" si="3"/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f t="shared" si="2"/>
        <v>0</v>
      </c>
      <c r="F14" s="23">
        <v>0</v>
      </c>
      <c r="G14" s="23">
        <v>0</v>
      </c>
      <c r="H14" s="23">
        <f t="shared" si="3"/>
        <v>0</v>
      </c>
    </row>
    <row r="15" spans="1:8" s="4" customFormat="1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s="4" customFormat="1" ht="12.75">
      <c r="A16" s="19" t="s">
        <v>27</v>
      </c>
      <c r="B16" s="26"/>
      <c r="C16" s="18">
        <f>SUM(C17:C23)</f>
        <v>75371079.319999993</v>
      </c>
      <c r="D16" s="18">
        <f t="shared" ref="D16:G16" si="4">SUM(D17:D23)</f>
        <v>86730206.060000002</v>
      </c>
      <c r="E16" s="18">
        <f t="shared" si="4"/>
        <v>162101285.38</v>
      </c>
      <c r="F16" s="18">
        <f t="shared" si="4"/>
        <v>137240768.47999999</v>
      </c>
      <c r="G16" s="18">
        <f t="shared" si="4"/>
        <v>136558508.56999999</v>
      </c>
      <c r="H16" s="18">
        <f t="shared" si="3"/>
        <v>24860516.900000006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f>C17+D17</f>
        <v>0</v>
      </c>
      <c r="F17" s="23">
        <v>0</v>
      </c>
      <c r="G17" s="23">
        <v>0</v>
      </c>
      <c r="H17" s="23">
        <f t="shared" si="3"/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f t="shared" ref="E18:E23" si="5">C18+D18</f>
        <v>0</v>
      </c>
      <c r="F18" s="23">
        <v>0</v>
      </c>
      <c r="G18" s="23">
        <v>0</v>
      </c>
      <c r="H18" s="23">
        <f t="shared" si="3"/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f t="shared" si="5"/>
        <v>0</v>
      </c>
      <c r="F19" s="23">
        <v>0</v>
      </c>
      <c r="G19" s="23">
        <v>0</v>
      </c>
      <c r="H19" s="23">
        <f t="shared" si="3"/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3"/>
        <v>0</v>
      </c>
    </row>
    <row r="21" spans="1:8" s="4" customFormat="1">
      <c r="A21" s="21" t="s">
        <v>36</v>
      </c>
      <c r="B21" s="22" t="s">
        <v>37</v>
      </c>
      <c r="C21" s="23">
        <v>75371079.319999993</v>
      </c>
      <c r="D21" s="23">
        <v>86730206.060000002</v>
      </c>
      <c r="E21" s="23">
        <v>162101285.38</v>
      </c>
      <c r="F21" s="23">
        <v>137240768.47999999</v>
      </c>
      <c r="G21" s="23">
        <v>136558508.56999999</v>
      </c>
      <c r="H21" s="23">
        <v>24860516.900000006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f t="shared" si="5"/>
        <v>0</v>
      </c>
      <c r="F22" s="23">
        <v>0</v>
      </c>
      <c r="G22" s="23">
        <v>0</v>
      </c>
      <c r="H22" s="23">
        <f t="shared" si="3"/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f t="shared" si="5"/>
        <v>0</v>
      </c>
      <c r="F23" s="23">
        <v>0</v>
      </c>
      <c r="G23" s="23">
        <v>0</v>
      </c>
      <c r="H23" s="23">
        <f t="shared" si="3"/>
        <v>0</v>
      </c>
    </row>
    <row r="24" spans="1:8" s="4" customFormat="1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s="4" customFormat="1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f>C26+D26</f>
        <v>0</v>
      </c>
      <c r="F26" s="23">
        <v>0</v>
      </c>
      <c r="G26" s="23">
        <v>0</v>
      </c>
      <c r="H26" s="23">
        <f t="shared" si="3"/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f t="shared" ref="E27:E34" si="7">C27+D27</f>
        <v>0</v>
      </c>
      <c r="F27" s="23">
        <v>0</v>
      </c>
      <c r="G27" s="23">
        <v>0</v>
      </c>
      <c r="H27" s="23">
        <f t="shared" si="3"/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f t="shared" si="7"/>
        <v>0</v>
      </c>
      <c r="F28" s="23">
        <v>0</v>
      </c>
      <c r="G28" s="23">
        <v>0</v>
      </c>
      <c r="H28" s="23">
        <f t="shared" si="3"/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f t="shared" si="7"/>
        <v>0</v>
      </c>
      <c r="F29" s="23">
        <v>0</v>
      </c>
      <c r="G29" s="23">
        <v>0</v>
      </c>
      <c r="H29" s="23">
        <f t="shared" si="3"/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f t="shared" si="7"/>
        <v>0</v>
      </c>
      <c r="F30" s="23">
        <v>0</v>
      </c>
      <c r="G30" s="23">
        <v>0</v>
      </c>
      <c r="H30" s="23">
        <f t="shared" si="3"/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f t="shared" si="7"/>
        <v>0</v>
      </c>
      <c r="F31" s="23">
        <v>0</v>
      </c>
      <c r="G31" s="23">
        <v>0</v>
      </c>
      <c r="H31" s="23">
        <f t="shared" si="3"/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f t="shared" si="7"/>
        <v>0</v>
      </c>
      <c r="F32" s="23">
        <v>0</v>
      </c>
      <c r="G32" s="23">
        <v>0</v>
      </c>
      <c r="H32" s="23">
        <f t="shared" si="3"/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f t="shared" si="7"/>
        <v>0</v>
      </c>
      <c r="F33" s="23">
        <v>0</v>
      </c>
      <c r="G33" s="23">
        <v>0</v>
      </c>
      <c r="H33" s="23">
        <f t="shared" si="3"/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f t="shared" si="7"/>
        <v>0</v>
      </c>
      <c r="F34" s="23">
        <v>0</v>
      </c>
      <c r="G34" s="23">
        <v>0</v>
      </c>
      <c r="H34" s="23">
        <f t="shared" si="3"/>
        <v>0</v>
      </c>
    </row>
    <row r="35" spans="1:8" s="4" customFormat="1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s="4" customFormat="1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f>C37+D37</f>
        <v>0</v>
      </c>
      <c r="F37" s="23">
        <v>0</v>
      </c>
      <c r="G37" s="23">
        <v>0</v>
      </c>
      <c r="H37" s="23">
        <f t="shared" si="3"/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f t="shared" ref="E38:E40" si="9">C38+D38</f>
        <v>0</v>
      </c>
      <c r="F38" s="23">
        <v>0</v>
      </c>
      <c r="G38" s="23">
        <v>0</v>
      </c>
      <c r="H38" s="23">
        <f t="shared" si="3"/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f t="shared" si="9"/>
        <v>0</v>
      </c>
      <c r="F39" s="23">
        <v>0</v>
      </c>
      <c r="G39" s="23">
        <v>0</v>
      </c>
      <c r="H39" s="23">
        <f t="shared" si="3"/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f t="shared" si="9"/>
        <v>0</v>
      </c>
      <c r="F40" s="23">
        <v>0</v>
      </c>
      <c r="G40" s="23">
        <v>0</v>
      </c>
      <c r="H40" s="23">
        <f t="shared" si="3"/>
        <v>0</v>
      </c>
    </row>
    <row r="41" spans="1:8" s="4" customFormat="1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s="4" customFormat="1" ht="12.75">
      <c r="A42" s="19" t="s">
        <v>70</v>
      </c>
      <c r="B42" s="26"/>
      <c r="C42" s="18">
        <f>C43+C53+C62+C73</f>
        <v>387062138</v>
      </c>
      <c r="D42" s="18">
        <f t="shared" ref="D42:G42" si="10">D43+D53+D62+D73</f>
        <v>121547479.52</v>
      </c>
      <c r="E42" s="18">
        <f t="shared" si="10"/>
        <v>508609617.51999998</v>
      </c>
      <c r="F42" s="18">
        <f t="shared" si="10"/>
        <v>407927497.69999999</v>
      </c>
      <c r="G42" s="18">
        <f t="shared" si="10"/>
        <v>407917029.22000003</v>
      </c>
      <c r="H42" s="18">
        <f t="shared" si="3"/>
        <v>100682119.81999999</v>
      </c>
    </row>
    <row r="43" spans="1:8" s="4" customFormat="1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f>C44+D44</f>
        <v>0</v>
      </c>
      <c r="F44" s="23">
        <v>0</v>
      </c>
      <c r="G44" s="23">
        <v>0</v>
      </c>
      <c r="H44" s="23">
        <f t="shared" si="3"/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f t="shared" ref="E45:E51" si="12">C45+D45</f>
        <v>0</v>
      </c>
      <c r="F45" s="23">
        <v>0</v>
      </c>
      <c r="G45" s="23">
        <v>0</v>
      </c>
      <c r="H45" s="23">
        <f t="shared" si="3"/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f t="shared" si="12"/>
        <v>0</v>
      </c>
      <c r="F46" s="23">
        <v>0</v>
      </c>
      <c r="G46" s="23">
        <v>0</v>
      </c>
      <c r="H46" s="23">
        <f t="shared" si="3"/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f t="shared" si="12"/>
        <v>0</v>
      </c>
      <c r="F47" s="23">
        <v>0</v>
      </c>
      <c r="G47" s="23">
        <v>0</v>
      </c>
      <c r="H47" s="23">
        <f t="shared" si="3"/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f t="shared" si="12"/>
        <v>0</v>
      </c>
      <c r="F48" s="23">
        <v>0</v>
      </c>
      <c r="G48" s="23">
        <v>0</v>
      </c>
      <c r="H48" s="23">
        <f t="shared" si="3"/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f t="shared" si="12"/>
        <v>0</v>
      </c>
      <c r="F49" s="23">
        <v>0</v>
      </c>
      <c r="G49" s="23">
        <v>0</v>
      </c>
      <c r="H49" s="23">
        <f t="shared" si="3"/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f t="shared" si="12"/>
        <v>0</v>
      </c>
      <c r="F50" s="23">
        <v>0</v>
      </c>
      <c r="G50" s="23">
        <v>0</v>
      </c>
      <c r="H50" s="23">
        <f t="shared" si="3"/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f t="shared" si="12"/>
        <v>0</v>
      </c>
      <c r="F51" s="23">
        <v>0</v>
      </c>
      <c r="G51" s="23">
        <v>0</v>
      </c>
      <c r="H51" s="23">
        <f t="shared" si="3"/>
        <v>0</v>
      </c>
    </row>
    <row r="52" spans="1:8" s="4" customFormat="1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s="4" customFormat="1" ht="12.75">
      <c r="A53" s="19" t="s">
        <v>27</v>
      </c>
      <c r="B53" s="26"/>
      <c r="C53" s="18">
        <f>SUM(C54:C60)</f>
        <v>387062138</v>
      </c>
      <c r="D53" s="18">
        <f t="shared" ref="D53:G53" si="13">SUM(D54:D60)</f>
        <v>121547479.52</v>
      </c>
      <c r="E53" s="18">
        <f t="shared" si="13"/>
        <v>508609617.51999998</v>
      </c>
      <c r="F53" s="18">
        <f t="shared" si="13"/>
        <v>407927497.69999999</v>
      </c>
      <c r="G53" s="18">
        <f t="shared" si="13"/>
        <v>407917029.22000003</v>
      </c>
      <c r="H53" s="18">
        <f t="shared" si="3"/>
        <v>100682119.81999999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f>C54+D54</f>
        <v>0</v>
      </c>
      <c r="F54" s="23">
        <v>0</v>
      </c>
      <c r="G54" s="23">
        <v>0</v>
      </c>
      <c r="H54" s="23">
        <f t="shared" si="3"/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f t="shared" ref="E55:E60" si="14">C55+D55</f>
        <v>0</v>
      </c>
      <c r="F55" s="23">
        <v>0</v>
      </c>
      <c r="G55" s="23">
        <v>0</v>
      </c>
      <c r="H55" s="23">
        <f t="shared" si="3"/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f t="shared" si="14"/>
        <v>0</v>
      </c>
      <c r="F56" s="23">
        <v>0</v>
      </c>
      <c r="G56" s="23">
        <v>0</v>
      </c>
      <c r="H56" s="23">
        <f t="shared" si="3"/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f t="shared" si="14"/>
        <v>0</v>
      </c>
      <c r="F57" s="23">
        <v>0</v>
      </c>
      <c r="G57" s="23">
        <v>0</v>
      </c>
      <c r="H57" s="23">
        <f t="shared" si="3"/>
        <v>0</v>
      </c>
    </row>
    <row r="58" spans="1:8" s="4" customFormat="1">
      <c r="A58" s="21" t="s">
        <v>83</v>
      </c>
      <c r="B58" s="22" t="s">
        <v>37</v>
      </c>
      <c r="C58" s="23">
        <v>387062138</v>
      </c>
      <c r="D58" s="23">
        <v>121547479.52</v>
      </c>
      <c r="E58" s="23">
        <v>508609617.51999998</v>
      </c>
      <c r="F58" s="23">
        <v>407927497.69999999</v>
      </c>
      <c r="G58" s="23">
        <v>407917029.22000003</v>
      </c>
      <c r="H58" s="23">
        <v>100682119.81999999</v>
      </c>
    </row>
    <row r="59" spans="1:8" s="4" customFormat="1">
      <c r="A59" s="21" t="s">
        <v>84</v>
      </c>
      <c r="B59" s="22" t="s">
        <v>39</v>
      </c>
      <c r="C59" s="23">
        <v>0</v>
      </c>
      <c r="D59" s="23">
        <v>0</v>
      </c>
      <c r="E59" s="23">
        <f t="shared" si="14"/>
        <v>0</v>
      </c>
      <c r="F59" s="23">
        <v>0</v>
      </c>
      <c r="G59" s="23">
        <v>0</v>
      </c>
      <c r="H59" s="23">
        <f t="shared" si="3"/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f t="shared" si="14"/>
        <v>0</v>
      </c>
      <c r="F60" s="23">
        <v>0</v>
      </c>
      <c r="G60" s="23">
        <v>0</v>
      </c>
      <c r="H60" s="23">
        <f t="shared" si="3"/>
        <v>0</v>
      </c>
    </row>
    <row r="61" spans="1:8" s="4" customFormat="1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s="4" customFormat="1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f>C63+D63</f>
        <v>0</v>
      </c>
      <c r="F63" s="23">
        <v>0</v>
      </c>
      <c r="G63" s="23">
        <v>0</v>
      </c>
      <c r="H63" s="23">
        <f t="shared" si="3"/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f t="shared" ref="E64:E71" si="16">C64+D64</f>
        <v>0</v>
      </c>
      <c r="F64" s="23">
        <v>0</v>
      </c>
      <c r="G64" s="23">
        <v>0</v>
      </c>
      <c r="H64" s="23">
        <f t="shared" si="3"/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f t="shared" si="16"/>
        <v>0</v>
      </c>
      <c r="F65" s="23">
        <v>0</v>
      </c>
      <c r="G65" s="23">
        <v>0</v>
      </c>
      <c r="H65" s="23">
        <f t="shared" si="3"/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f t="shared" si="16"/>
        <v>0</v>
      </c>
      <c r="F66" s="23">
        <v>0</v>
      </c>
      <c r="G66" s="23">
        <v>0</v>
      </c>
      <c r="H66" s="23">
        <f t="shared" si="3"/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f t="shared" si="16"/>
        <v>0</v>
      </c>
      <c r="F67" s="23">
        <v>0</v>
      </c>
      <c r="G67" s="23">
        <v>0</v>
      </c>
      <c r="H67" s="23">
        <f t="shared" si="3"/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f t="shared" si="16"/>
        <v>0</v>
      </c>
      <c r="F68" s="23">
        <v>0</v>
      </c>
      <c r="G68" s="23">
        <v>0</v>
      </c>
      <c r="H68" s="23">
        <f t="shared" si="3"/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f t="shared" si="16"/>
        <v>0</v>
      </c>
      <c r="F69" s="23">
        <v>0</v>
      </c>
      <c r="G69" s="23">
        <v>0</v>
      </c>
      <c r="H69" s="23">
        <f t="shared" si="3"/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f t="shared" si="16"/>
        <v>0</v>
      </c>
      <c r="F70" s="23">
        <v>0</v>
      </c>
      <c r="G70" s="23">
        <v>0</v>
      </c>
      <c r="H70" s="23">
        <f t="shared" si="3"/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f t="shared" si="16"/>
        <v>0</v>
      </c>
      <c r="F71" s="23">
        <v>0</v>
      </c>
      <c r="G71" s="23">
        <v>0</v>
      </c>
      <c r="H71" s="23">
        <f t="shared" si="3"/>
        <v>0</v>
      </c>
    </row>
    <row r="72" spans="1:8" s="4" customFormat="1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s="4" customFormat="1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f>C74+D74</f>
        <v>0</v>
      </c>
      <c r="F74" s="23">
        <v>0</v>
      </c>
      <c r="G74" s="23">
        <v>0</v>
      </c>
      <c r="H74" s="23">
        <f t="shared" si="18"/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f t="shared" ref="E75:E77" si="19">C75+D75</f>
        <v>0</v>
      </c>
      <c r="F75" s="23">
        <v>0</v>
      </c>
      <c r="G75" s="23">
        <v>0</v>
      </c>
      <c r="H75" s="23">
        <f t="shared" si="18"/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f t="shared" si="19"/>
        <v>0</v>
      </c>
      <c r="F76" s="23">
        <v>0</v>
      </c>
      <c r="G76" s="23">
        <v>0</v>
      </c>
      <c r="H76" s="23">
        <f t="shared" si="18"/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f t="shared" si="19"/>
        <v>0</v>
      </c>
      <c r="F77" s="23">
        <v>0</v>
      </c>
      <c r="G77" s="23">
        <v>0</v>
      </c>
      <c r="H77" s="23">
        <f t="shared" si="18"/>
        <v>0</v>
      </c>
    </row>
    <row r="78" spans="1:8" s="4" customFormat="1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s="4" customFormat="1" ht="12.75">
      <c r="A79" s="19" t="s">
        <v>99</v>
      </c>
      <c r="B79" s="26"/>
      <c r="C79" s="18">
        <f>C5+C42</f>
        <v>462433217.31999999</v>
      </c>
      <c r="D79" s="18">
        <f t="shared" ref="D79:H79" si="20">D5+D42</f>
        <v>210170525.13999999</v>
      </c>
      <c r="E79" s="18">
        <f t="shared" si="20"/>
        <v>672603742.46000004</v>
      </c>
      <c r="F79" s="18">
        <f t="shared" si="20"/>
        <v>545769066.31999993</v>
      </c>
      <c r="G79" s="18">
        <f t="shared" si="20"/>
        <v>545076337.93000007</v>
      </c>
      <c r="H79" s="18">
        <f t="shared" si="20"/>
        <v>126834676.14</v>
      </c>
    </row>
    <row r="80" spans="1:8" s="4" customFormat="1" ht="5.0999999999999996" customHeight="1">
      <c r="A80" s="28"/>
      <c r="B80" s="29"/>
      <c r="C80" s="30"/>
      <c r="D80" s="30"/>
      <c r="E80" s="30"/>
      <c r="F80" s="30"/>
      <c r="G80" s="30"/>
      <c r="H80" s="30"/>
    </row>
    <row r="81" spans="2:8" s="33" customFormat="1" ht="15">
      <c r="B81" s="31" t="s">
        <v>100</v>
      </c>
      <c r="C81" s="32"/>
      <c r="D81" s="32"/>
      <c r="E81" s="32"/>
      <c r="F81" s="32"/>
      <c r="G81" s="32"/>
    </row>
    <row r="82" spans="2:8" s="33" customFormat="1" ht="12.75">
      <c r="C82" s="32"/>
      <c r="D82" s="32"/>
      <c r="E82" s="32"/>
      <c r="F82" s="32"/>
      <c r="G82" s="32"/>
      <c r="H82" s="34"/>
    </row>
    <row r="83" spans="2:8" s="33" customFormat="1" ht="12.75">
      <c r="C83" s="32"/>
      <c r="D83" s="32"/>
      <c r="E83" s="32"/>
      <c r="F83" s="32"/>
      <c r="G83" s="32"/>
    </row>
    <row r="84" spans="2:8" s="33" customFormat="1" ht="12.75">
      <c r="C84" s="32"/>
      <c r="D84" s="32"/>
      <c r="E84" s="32"/>
      <c r="F84" s="32"/>
      <c r="G84" s="32"/>
    </row>
    <row r="85" spans="2:8" s="33" customFormat="1" ht="22.5" customHeight="1">
      <c r="B85" s="35" t="s">
        <v>101</v>
      </c>
      <c r="C85" s="32"/>
      <c r="D85" s="32"/>
      <c r="E85" s="36" t="s">
        <v>101</v>
      </c>
      <c r="F85" s="32"/>
      <c r="G85" s="32"/>
    </row>
    <row r="86" spans="2:8" s="33" customFormat="1" ht="12.75">
      <c r="B86" s="37" t="s">
        <v>102</v>
      </c>
      <c r="C86" s="32"/>
      <c r="D86" s="32"/>
      <c r="E86" s="38" t="s">
        <v>103</v>
      </c>
      <c r="F86" s="32"/>
      <c r="G86" s="32"/>
    </row>
    <row r="87" spans="2:8" s="33" customFormat="1" ht="12.75">
      <c r="B87" s="39" t="s">
        <v>104</v>
      </c>
      <c r="C87" s="32"/>
      <c r="D87" s="32"/>
      <c r="E87" s="40" t="s">
        <v>105</v>
      </c>
      <c r="F87" s="32"/>
      <c r="G87" s="32"/>
    </row>
    <row r="88" spans="2:8" s="33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2020-02-11T19:36:09Z</dcterms:created>
  <dcterms:modified xsi:type="dcterms:W3CDTF">2020-02-11T19:36:26Z</dcterms:modified>
</cp:coreProperties>
</file>