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1-contable\excel\"/>
    </mc:Choice>
  </mc:AlternateContent>
  <xr:revisionPtr revIDLastSave="0" documentId="8_{F3894853-F115-4540-B675-5C2941776B8C}" xr6:coauthVersionLast="41" xr6:coauthVersionMax="41" xr10:uidLastSave="{00000000-0000-0000-0000-000000000000}"/>
  <bookViews>
    <workbookView xWindow="-120" yWindow="-120" windowWidth="20730" windowHeight="11160" xr2:uid="{C67E64D8-AAF1-417E-A110-935C6B60BD73}"/>
  </bookViews>
  <sheets>
    <sheet name="EA" sheetId="1" r:id="rId1"/>
  </sheets>
  <externalReferences>
    <externalReference r:id="rId2"/>
  </externalReferences>
  <definedNames>
    <definedName name="Abr">#REF!</definedName>
    <definedName name="_xlnm.Print_Area" localSheetId="0">EA!$C$2:$N$67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4" i="1" l="1"/>
  <c r="G14" i="1"/>
  <c r="K14" i="1"/>
  <c r="L14" i="1"/>
  <c r="L53" i="1" s="1"/>
  <c r="K19" i="1"/>
  <c r="L19" i="1"/>
  <c r="F24" i="1"/>
  <c r="G24" i="1"/>
  <c r="G35" i="1" s="1"/>
  <c r="L55" i="1" s="1"/>
  <c r="F28" i="1"/>
  <c r="G28" i="1"/>
  <c r="K30" i="1"/>
  <c r="L30" i="1"/>
  <c r="F35" i="1"/>
  <c r="K55" i="1" s="1"/>
  <c r="K35" i="1"/>
  <c r="L35" i="1"/>
  <c r="K42" i="1"/>
  <c r="L42" i="1"/>
  <c r="K50" i="1"/>
  <c r="L50" i="1"/>
  <c r="K53" i="1"/>
</calcChain>
</file>

<file path=xl/sharedStrings.xml><?xml version="1.0" encoding="utf-8"?>
<sst xmlns="http://schemas.openxmlformats.org/spreadsheetml/2006/main" count="68" uniqueCount="67">
  <si>
    <t>Director Administrativo</t>
  </si>
  <si>
    <t xml:space="preserve">Director General </t>
  </si>
  <si>
    <t>C.P. Cecilio Zamarripa Aguirre</t>
  </si>
  <si>
    <t>Ing. Pedro Peredo Medina</t>
  </si>
  <si>
    <t>Bajo protesta de decir verdad declaramos que los Estados Financieros y sus Notas son razonablemente correctos y responsabilidad del emisor</t>
  </si>
  <si>
    <t>Resultados del Ejercicio  (Ahorro/Desahorro)</t>
  </si>
  <si>
    <t>Total de Gastos y Otras Pérdidas</t>
  </si>
  <si>
    <t xml:space="preserve">Inversión Pública no Capitalizable </t>
  </si>
  <si>
    <t>Inversión Pública</t>
  </si>
  <si>
    <t>Otros Gastos</t>
  </si>
  <si>
    <t>Aumento por Insuficiencia de Provisiones</t>
  </si>
  <si>
    <t>Aumento por Insuficiencia de Estimaciones por Pérdida o Deterioro y Obsolescencia</t>
  </si>
  <si>
    <t>Disminución de Inventarios</t>
  </si>
  <si>
    <t>Provisiones</t>
  </si>
  <si>
    <t>Estimaciones, Depreciaciones, Deterioros, Obsolescencia y Amortizaciones</t>
  </si>
  <si>
    <t>Otros Gastos y Pérdidas Extraordinarias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</si>
  <si>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</si>
  <si>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</si>
  <si>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</si>
  <si>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</si>
  <si>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</si>
  <si>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Intereses, Comisiones y Otros Gastos de la Deuda Pública</t>
  </si>
  <si>
    <t>Total de Ingresos y Otros Beneficios</t>
  </si>
  <si>
    <t>Convenios</t>
  </si>
  <si>
    <t>Otros Ingresos y Beneficios Varios</t>
  </si>
  <si>
    <t>Aportaciones</t>
  </si>
  <si>
    <t>Disminución del Exceso de Provisiones</t>
  </si>
  <si>
    <t>Participaciones</t>
  </si>
  <si>
    <t>Disminución del Exceso de Estimaciones por Pérdida o Deterioro u Obsolescencia</t>
  </si>
  <si>
    <t>Participaciones y Aportaciones</t>
  </si>
  <si>
    <t>Incremento por Variación de Inventarios</t>
  </si>
  <si>
    <t xml:space="preserve">Ingresos Financieros  </t>
  </si>
  <si>
    <t>Transferencias al Exterior</t>
  </si>
  <si>
    <t>Otros Ingresos y Beneficios</t>
  </si>
  <si>
    <t>Donativos</t>
  </si>
  <si>
    <t>Transferencias a la Seguridad Social</t>
  </si>
  <si>
    <t>Transferencias, Asignaciones, Subsidios y Subvenciones, y Pensiones y Jubilaciones</t>
  </si>
  <si>
    <t>Transferencias a Fideicomisos, Mandatos y Contratos Análogos</t>
  </si>
  <si>
    <t>Participaciones, Aportaciones, Convenios, Incentivos Derivados de la Colaboración Fiscal y Fondos Distintos de Aportaciones</t>
  </si>
  <si>
    <t>Pensiones y Jubilaciones</t>
  </si>
  <si>
    <t>Participaciones, Aportaciones, Transferencias, Asignaciones, Subsidios y Otras Ayudas</t>
  </si>
  <si>
    <t>Ayudas Sociales</t>
  </si>
  <si>
    <t>Subsidios y Subvenciones</t>
  </si>
  <si>
    <t>Ingresos no Comprendidos en las Fracciones de la Ley de Ingresos Causados en Ejercicios Fiscales Anteriores Pendientes de Liquidación o Pago</t>
  </si>
  <si>
    <t>Transferencias al Resto del Sector Público</t>
  </si>
  <si>
    <t>Ingresos por Venta de Bienes y Servicios</t>
  </si>
  <si>
    <t>Transferencias Internas y Asignaciones al Sector Público</t>
  </si>
  <si>
    <t>Aprovechamientos de Tipo Corriente</t>
  </si>
  <si>
    <t>Transferencia, Asignaciones, Subsidios y Otras Ayudas</t>
  </si>
  <si>
    <t xml:space="preserve">Productos </t>
  </si>
  <si>
    <t>Derechos</t>
  </si>
  <si>
    <t>Servicios Generales</t>
  </si>
  <si>
    <t>Contribuciones de Mejoras</t>
  </si>
  <si>
    <t>Materiales y Suministros</t>
  </si>
  <si>
    <t xml:space="preserve">Cuotas y Aportaciones de Seguridad Social </t>
  </si>
  <si>
    <t xml:space="preserve">Servicios Personales  </t>
  </si>
  <si>
    <t>Impuestos</t>
  </si>
  <si>
    <t>Gastos de  Funcionamiento</t>
  </si>
  <si>
    <t>Ingresos de la Gestión</t>
  </si>
  <si>
    <t>GASTOS Y OTRAS PÉRDIDAS</t>
  </si>
  <si>
    <t>INGRESOS Y OTROS BENEFICIOS</t>
  </si>
  <si>
    <t>Concepto</t>
  </si>
  <si>
    <t>INSTITUTO DE INFRAESTRUCTURA FÌSICA EDUCATIVA DE GUANAJUATO</t>
  </si>
  <si>
    <t>Ente Público:</t>
  </si>
  <si>
    <t>(Pesos)</t>
  </si>
  <si>
    <t>Del 01 de Enero al 30 de Septiembre de  2019 y 2018</t>
  </si>
  <si>
    <t>Cuenta Pública 2019
Estado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</si>
</sst>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_ ;\-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7030A0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color rgb="FF7030A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90">
    <xf numFmtId="0" fontId="0" fillId="0" borderId="0" xfId="0"/>
    <xf numFmtId="0" fontId="2" fillId="2" borderId="0" xfId="0" applyFont="1" applyFill="1"/>
    <xf numFmtId="0" fontId="2" fillId="2" borderId="0" xfId="0" applyFont="1" applyFill="1" applyAlignment="1"/>
    <xf numFmtId="0" fontId="3" fillId="2" borderId="0" xfId="0" applyFont="1" applyFill="1" applyBorder="1" applyAlignment="1" applyProtection="1">
      <alignment vertical="top" wrapText="1"/>
      <protection locked="0"/>
    </xf>
    <xf numFmtId="0" fontId="2" fillId="2" borderId="0" xfId="0" applyFont="1" applyFill="1" applyBorder="1"/>
    <xf numFmtId="0" fontId="2" fillId="2" borderId="0" xfId="0" applyFont="1" applyFill="1" applyBorder="1" applyAlignment="1"/>
    <xf numFmtId="164" fontId="3" fillId="2" borderId="0" xfId="1" applyFont="1" applyFill="1" applyBorder="1"/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164" fontId="3" fillId="2" borderId="0" xfId="1" applyFont="1" applyFill="1" applyBorder="1" applyAlignment="1">
      <alignment vertical="top"/>
    </xf>
    <xf numFmtId="0" fontId="3" fillId="2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right" vertical="top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2" fillId="2" borderId="3" xfId="0" applyFont="1" applyFill="1" applyBorder="1"/>
    <xf numFmtId="0" fontId="5" fillId="2" borderId="2" xfId="0" applyFont="1" applyFill="1" applyBorder="1"/>
    <xf numFmtId="0" fontId="2" fillId="2" borderId="2" xfId="0" applyFont="1" applyFill="1" applyBorder="1" applyAlignment="1"/>
    <xf numFmtId="0" fontId="2" fillId="2" borderId="2" xfId="0" applyFont="1" applyFill="1" applyBorder="1"/>
    <xf numFmtId="0" fontId="2" fillId="2" borderId="4" xfId="0" applyFont="1" applyFill="1" applyBorder="1"/>
    <xf numFmtId="0" fontId="6" fillId="2" borderId="5" xfId="0" applyFont="1" applyFill="1" applyBorder="1" applyAlignment="1">
      <alignment vertical="top"/>
    </xf>
    <xf numFmtId="3" fontId="7" fillId="2" borderId="0" xfId="1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2" fillId="2" borderId="6" xfId="0" applyFont="1" applyFill="1" applyBorder="1"/>
    <xf numFmtId="3" fontId="8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left" vertical="top" wrapText="1"/>
    </xf>
    <xf numFmtId="3" fontId="2" fillId="2" borderId="0" xfId="0" applyNumberFormat="1" applyFont="1" applyFill="1"/>
    <xf numFmtId="0" fontId="2" fillId="2" borderId="5" xfId="0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3" fontId="3" fillId="2" borderId="0" xfId="1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>
      <alignment horizontal="left" vertical="top" wrapText="1"/>
    </xf>
    <xf numFmtId="3" fontId="4" fillId="2" borderId="0" xfId="1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 wrapText="1"/>
    </xf>
    <xf numFmtId="3" fontId="2" fillId="0" borderId="5" xfId="0" applyNumberFormat="1" applyFont="1" applyFill="1" applyBorder="1" applyAlignment="1">
      <alignment vertical="top"/>
    </xf>
    <xf numFmtId="3" fontId="3" fillId="0" borderId="0" xfId="2" applyNumberFormat="1" applyFont="1" applyFill="1" applyBorder="1" applyProtection="1">
      <protection locked="0"/>
    </xf>
    <xf numFmtId="0" fontId="3" fillId="2" borderId="0" xfId="0" applyFont="1" applyFill="1" applyBorder="1" applyAlignment="1">
      <alignment horizontal="justify" vertical="top" wrapText="1"/>
    </xf>
    <xf numFmtId="3" fontId="5" fillId="2" borderId="0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3" fontId="7" fillId="2" borderId="0" xfId="0" applyNumberFormat="1" applyFont="1" applyFill="1" applyBorder="1" applyAlignment="1">
      <alignment vertical="top"/>
    </xf>
    <xf numFmtId="0" fontId="7" fillId="2" borderId="6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vertical="top"/>
    </xf>
    <xf numFmtId="3" fontId="4" fillId="2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3" fontId="3" fillId="2" borderId="0" xfId="0" applyNumberFormat="1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>
      <alignment horizontal="left" vertical="top" wrapText="1"/>
    </xf>
    <xf numFmtId="3" fontId="9" fillId="2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justify" vertical="top" wrapText="1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/>
    <xf numFmtId="0" fontId="4" fillId="2" borderId="6" xfId="0" applyFont="1" applyFill="1" applyBorder="1" applyAlignment="1"/>
    <xf numFmtId="0" fontId="2" fillId="2" borderId="5" xfId="0" applyFont="1" applyFill="1" applyBorder="1"/>
    <xf numFmtId="0" fontId="3" fillId="2" borderId="0" xfId="2" applyFont="1" applyFill="1" applyBorder="1" applyAlignment="1"/>
    <xf numFmtId="0" fontId="4" fillId="2" borderId="0" xfId="2" applyFont="1" applyFill="1" applyBorder="1" applyAlignment="1">
      <alignment vertical="center"/>
    </xf>
    <xf numFmtId="0" fontId="2" fillId="2" borderId="6" xfId="0" applyFont="1" applyFill="1" applyBorder="1" applyAlignment="1"/>
    <xf numFmtId="0" fontId="10" fillId="2" borderId="0" xfId="0" applyFont="1" applyFill="1" applyBorder="1" applyAlignment="1">
      <alignment horizontal="center"/>
    </xf>
    <xf numFmtId="0" fontId="4" fillId="3" borderId="7" xfId="2" applyFont="1" applyFill="1" applyBorder="1" applyAlignment="1">
      <alignment horizontal="center" vertical="center"/>
    </xf>
    <xf numFmtId="165" fontId="4" fillId="3" borderId="8" xfId="1" applyNumberFormat="1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4" fillId="2" borderId="0" xfId="2" applyFont="1" applyFill="1" applyBorder="1" applyAlignment="1">
      <alignment horizontal="centerContinuous"/>
    </xf>
    <xf numFmtId="0" fontId="4" fillId="2" borderId="0" xfId="2" applyFont="1" applyFill="1" applyBorder="1" applyAlignment="1">
      <alignment horizontal="center"/>
    </xf>
    <xf numFmtId="0" fontId="4" fillId="2" borderId="0" xfId="0" applyNumberFormat="1" applyFont="1" applyFill="1" applyBorder="1" applyAlignment="1" applyProtection="1">
      <protection locked="0"/>
    </xf>
    <xf numFmtId="0" fontId="4" fillId="0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11" fillId="3" borderId="0" xfId="0" applyFont="1" applyFill="1" applyBorder="1" applyAlignment="1"/>
    <xf numFmtId="0" fontId="4" fillId="3" borderId="0" xfId="2" applyFont="1" applyFill="1" applyBorder="1" applyAlignment="1">
      <alignment horizontal="center"/>
    </xf>
    <xf numFmtId="0" fontId="2" fillId="3" borderId="0" xfId="0" applyFont="1" applyFill="1"/>
    <xf numFmtId="0" fontId="4" fillId="3" borderId="0" xfId="2" applyFont="1" applyFill="1" applyBorder="1" applyAlignment="1">
      <alignment horizontal="center" wrapText="1"/>
    </xf>
  </cellXfs>
  <cellStyles count="3">
    <cellStyle name="Millares" xfId="1" builtinId="3"/>
    <cellStyle name="Normal" xfId="0" builtinId="0"/>
    <cellStyle name="Normal 2 2" xfId="2" xr:uid="{12598A39-93BC-4D9D-9863-4F9B7F0D73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215537</xdr:colOff>
      <xdr:row>2</xdr:row>
      <xdr:rowOff>77288</xdr:rowOff>
    </xdr:from>
    <xdr:ext cx="183265" cy="274735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7E67FDEB-ECAF-400A-A43F-E670A3634DED}"/>
            </a:ext>
          </a:extLst>
        </xdr:cNvPr>
        <xdr:cNvSpPr txBox="1"/>
      </xdr:nvSpPr>
      <xdr:spPr>
        <a:xfrm>
          <a:off x="5549537" y="458288"/>
          <a:ext cx="183265" cy="27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7</xdr:col>
      <xdr:colOff>215537</xdr:colOff>
      <xdr:row>2</xdr:row>
      <xdr:rowOff>77288</xdr:rowOff>
    </xdr:from>
    <xdr:ext cx="184731" cy="274735"/>
    <xdr:sp macro="" textlink="">
      <xdr:nvSpPr>
        <xdr:cNvPr id="3" name="1 CuadroTexto">
          <a:extLst>
            <a:ext uri="{FF2B5EF4-FFF2-40B4-BE49-F238E27FC236}">
              <a16:creationId xmlns:a16="http://schemas.microsoft.com/office/drawing/2014/main" id="{B4C94601-6510-4547-9C73-C3C78E44DDDF}"/>
            </a:ext>
          </a:extLst>
        </xdr:cNvPr>
        <xdr:cNvSpPr txBox="1"/>
      </xdr:nvSpPr>
      <xdr:spPr>
        <a:xfrm>
          <a:off x="5549537" y="458288"/>
          <a:ext cx="184731" cy="27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9B5C-52C7-4822-918E-97ECF7974817}">
  <sheetPr>
    <tabColor rgb="FF00B0F0"/>
    <pageSetUpPr fitToPage="1"/>
  </sheetPr>
  <dimension ref="C4:O68"/>
  <sheetViews>
    <sheetView showGridLines="0" tabSelected="1" showRuler="0" zoomScale="80" zoomScaleNormal="80" zoomScalePageLayoutView="70" workbookViewId="0">
      <selection activeCell="F35" sqref="F35"/>
    </sheetView>
  </sheetViews>
  <sheetFormatPr baseColWidth="10" defaultRowHeight="12.75" x14ac:dyDescent="0.2"/>
  <cols>
    <col min="1" max="2" width="11.42578125" style="1"/>
    <col min="3" max="3" width="4.28515625" style="1" customWidth="1"/>
    <col min="4" max="4" width="24.28515625" style="1" customWidth="1"/>
    <col min="5" max="5" width="23.7109375" style="1" customWidth="1"/>
    <col min="6" max="7" width="20.5703125" style="1" customWidth="1"/>
    <col min="8" max="8" width="7.7109375" style="1" customWidth="1"/>
    <col min="9" max="9" width="27.140625" style="2" customWidth="1"/>
    <col min="10" max="10" width="33.85546875" style="2" customWidth="1"/>
    <col min="11" max="12" width="20.5703125" style="1" customWidth="1"/>
    <col min="13" max="13" width="4.28515625" style="1" customWidth="1"/>
    <col min="14" max="258" width="11.42578125" style="1"/>
    <col min="259" max="259" width="4.28515625" style="1" customWidth="1"/>
    <col min="260" max="260" width="24.28515625" style="1" customWidth="1"/>
    <col min="261" max="261" width="23.7109375" style="1" customWidth="1"/>
    <col min="262" max="263" width="20.5703125" style="1" customWidth="1"/>
    <col min="264" max="264" width="7.7109375" style="1" customWidth="1"/>
    <col min="265" max="265" width="27.140625" style="1" customWidth="1"/>
    <col min="266" max="266" width="33.85546875" style="1" customWidth="1"/>
    <col min="267" max="268" width="20.5703125" style="1" customWidth="1"/>
    <col min="269" max="269" width="4.28515625" style="1" customWidth="1"/>
    <col min="270" max="514" width="11.42578125" style="1"/>
    <col min="515" max="515" width="4.28515625" style="1" customWidth="1"/>
    <col min="516" max="516" width="24.28515625" style="1" customWidth="1"/>
    <col min="517" max="517" width="23.7109375" style="1" customWidth="1"/>
    <col min="518" max="519" width="20.5703125" style="1" customWidth="1"/>
    <col min="520" max="520" width="7.7109375" style="1" customWidth="1"/>
    <col min="521" max="521" width="27.140625" style="1" customWidth="1"/>
    <col min="522" max="522" width="33.85546875" style="1" customWidth="1"/>
    <col min="523" max="524" width="20.5703125" style="1" customWidth="1"/>
    <col min="525" max="525" width="4.28515625" style="1" customWidth="1"/>
    <col min="526" max="770" width="11.42578125" style="1"/>
    <col min="771" max="771" width="4.28515625" style="1" customWidth="1"/>
    <col min="772" max="772" width="24.28515625" style="1" customWidth="1"/>
    <col min="773" max="773" width="23.7109375" style="1" customWidth="1"/>
    <col min="774" max="775" width="20.5703125" style="1" customWidth="1"/>
    <col min="776" max="776" width="7.7109375" style="1" customWidth="1"/>
    <col min="777" max="777" width="27.140625" style="1" customWidth="1"/>
    <col min="778" max="778" width="33.85546875" style="1" customWidth="1"/>
    <col min="779" max="780" width="20.5703125" style="1" customWidth="1"/>
    <col min="781" max="781" width="4.28515625" style="1" customWidth="1"/>
    <col min="782" max="1026" width="11.42578125" style="1"/>
    <col min="1027" max="1027" width="4.28515625" style="1" customWidth="1"/>
    <col min="1028" max="1028" width="24.28515625" style="1" customWidth="1"/>
    <col min="1029" max="1029" width="23.7109375" style="1" customWidth="1"/>
    <col min="1030" max="1031" width="20.5703125" style="1" customWidth="1"/>
    <col min="1032" max="1032" width="7.7109375" style="1" customWidth="1"/>
    <col min="1033" max="1033" width="27.140625" style="1" customWidth="1"/>
    <col min="1034" max="1034" width="33.85546875" style="1" customWidth="1"/>
    <col min="1035" max="1036" width="20.5703125" style="1" customWidth="1"/>
    <col min="1037" max="1037" width="4.28515625" style="1" customWidth="1"/>
    <col min="1038" max="1282" width="11.42578125" style="1"/>
    <col min="1283" max="1283" width="4.28515625" style="1" customWidth="1"/>
    <col min="1284" max="1284" width="24.28515625" style="1" customWidth="1"/>
    <col min="1285" max="1285" width="23.7109375" style="1" customWidth="1"/>
    <col min="1286" max="1287" width="20.5703125" style="1" customWidth="1"/>
    <col min="1288" max="1288" width="7.7109375" style="1" customWidth="1"/>
    <col min="1289" max="1289" width="27.140625" style="1" customWidth="1"/>
    <col min="1290" max="1290" width="33.85546875" style="1" customWidth="1"/>
    <col min="1291" max="1292" width="20.5703125" style="1" customWidth="1"/>
    <col min="1293" max="1293" width="4.28515625" style="1" customWidth="1"/>
    <col min="1294" max="1538" width="11.42578125" style="1"/>
    <col min="1539" max="1539" width="4.28515625" style="1" customWidth="1"/>
    <col min="1540" max="1540" width="24.28515625" style="1" customWidth="1"/>
    <col min="1541" max="1541" width="23.7109375" style="1" customWidth="1"/>
    <col min="1542" max="1543" width="20.5703125" style="1" customWidth="1"/>
    <col min="1544" max="1544" width="7.7109375" style="1" customWidth="1"/>
    <col min="1545" max="1545" width="27.140625" style="1" customWidth="1"/>
    <col min="1546" max="1546" width="33.85546875" style="1" customWidth="1"/>
    <col min="1547" max="1548" width="20.5703125" style="1" customWidth="1"/>
    <col min="1549" max="1549" width="4.28515625" style="1" customWidth="1"/>
    <col min="1550" max="1794" width="11.42578125" style="1"/>
    <col min="1795" max="1795" width="4.28515625" style="1" customWidth="1"/>
    <col min="1796" max="1796" width="24.28515625" style="1" customWidth="1"/>
    <col min="1797" max="1797" width="23.7109375" style="1" customWidth="1"/>
    <col min="1798" max="1799" width="20.5703125" style="1" customWidth="1"/>
    <col min="1800" max="1800" width="7.7109375" style="1" customWidth="1"/>
    <col min="1801" max="1801" width="27.140625" style="1" customWidth="1"/>
    <col min="1802" max="1802" width="33.85546875" style="1" customWidth="1"/>
    <col min="1803" max="1804" width="20.5703125" style="1" customWidth="1"/>
    <col min="1805" max="1805" width="4.28515625" style="1" customWidth="1"/>
    <col min="1806" max="2050" width="11.42578125" style="1"/>
    <col min="2051" max="2051" width="4.28515625" style="1" customWidth="1"/>
    <col min="2052" max="2052" width="24.28515625" style="1" customWidth="1"/>
    <col min="2053" max="2053" width="23.7109375" style="1" customWidth="1"/>
    <col min="2054" max="2055" width="20.5703125" style="1" customWidth="1"/>
    <col min="2056" max="2056" width="7.7109375" style="1" customWidth="1"/>
    <col min="2057" max="2057" width="27.140625" style="1" customWidth="1"/>
    <col min="2058" max="2058" width="33.85546875" style="1" customWidth="1"/>
    <col min="2059" max="2060" width="20.5703125" style="1" customWidth="1"/>
    <col min="2061" max="2061" width="4.28515625" style="1" customWidth="1"/>
    <col min="2062" max="2306" width="11.42578125" style="1"/>
    <col min="2307" max="2307" width="4.28515625" style="1" customWidth="1"/>
    <col min="2308" max="2308" width="24.28515625" style="1" customWidth="1"/>
    <col min="2309" max="2309" width="23.7109375" style="1" customWidth="1"/>
    <col min="2310" max="2311" width="20.5703125" style="1" customWidth="1"/>
    <col min="2312" max="2312" width="7.7109375" style="1" customWidth="1"/>
    <col min="2313" max="2313" width="27.140625" style="1" customWidth="1"/>
    <col min="2314" max="2314" width="33.85546875" style="1" customWidth="1"/>
    <col min="2315" max="2316" width="20.5703125" style="1" customWidth="1"/>
    <col min="2317" max="2317" width="4.28515625" style="1" customWidth="1"/>
    <col min="2318" max="2562" width="11.42578125" style="1"/>
    <col min="2563" max="2563" width="4.28515625" style="1" customWidth="1"/>
    <col min="2564" max="2564" width="24.28515625" style="1" customWidth="1"/>
    <col min="2565" max="2565" width="23.7109375" style="1" customWidth="1"/>
    <col min="2566" max="2567" width="20.5703125" style="1" customWidth="1"/>
    <col min="2568" max="2568" width="7.7109375" style="1" customWidth="1"/>
    <col min="2569" max="2569" width="27.140625" style="1" customWidth="1"/>
    <col min="2570" max="2570" width="33.85546875" style="1" customWidth="1"/>
    <col min="2571" max="2572" width="20.5703125" style="1" customWidth="1"/>
    <col min="2573" max="2573" width="4.28515625" style="1" customWidth="1"/>
    <col min="2574" max="2818" width="11.42578125" style="1"/>
    <col min="2819" max="2819" width="4.28515625" style="1" customWidth="1"/>
    <col min="2820" max="2820" width="24.28515625" style="1" customWidth="1"/>
    <col min="2821" max="2821" width="23.7109375" style="1" customWidth="1"/>
    <col min="2822" max="2823" width="20.5703125" style="1" customWidth="1"/>
    <col min="2824" max="2824" width="7.7109375" style="1" customWidth="1"/>
    <col min="2825" max="2825" width="27.140625" style="1" customWidth="1"/>
    <col min="2826" max="2826" width="33.85546875" style="1" customWidth="1"/>
    <col min="2827" max="2828" width="20.5703125" style="1" customWidth="1"/>
    <col min="2829" max="2829" width="4.28515625" style="1" customWidth="1"/>
    <col min="2830" max="3074" width="11.42578125" style="1"/>
    <col min="3075" max="3075" width="4.28515625" style="1" customWidth="1"/>
    <col min="3076" max="3076" width="24.28515625" style="1" customWidth="1"/>
    <col min="3077" max="3077" width="23.7109375" style="1" customWidth="1"/>
    <col min="3078" max="3079" width="20.5703125" style="1" customWidth="1"/>
    <col min="3080" max="3080" width="7.7109375" style="1" customWidth="1"/>
    <col min="3081" max="3081" width="27.140625" style="1" customWidth="1"/>
    <col min="3082" max="3082" width="33.85546875" style="1" customWidth="1"/>
    <col min="3083" max="3084" width="20.5703125" style="1" customWidth="1"/>
    <col min="3085" max="3085" width="4.28515625" style="1" customWidth="1"/>
    <col min="3086" max="3330" width="11.42578125" style="1"/>
    <col min="3331" max="3331" width="4.28515625" style="1" customWidth="1"/>
    <col min="3332" max="3332" width="24.28515625" style="1" customWidth="1"/>
    <col min="3333" max="3333" width="23.7109375" style="1" customWidth="1"/>
    <col min="3334" max="3335" width="20.5703125" style="1" customWidth="1"/>
    <col min="3336" max="3336" width="7.7109375" style="1" customWidth="1"/>
    <col min="3337" max="3337" width="27.140625" style="1" customWidth="1"/>
    <col min="3338" max="3338" width="33.85546875" style="1" customWidth="1"/>
    <col min="3339" max="3340" width="20.5703125" style="1" customWidth="1"/>
    <col min="3341" max="3341" width="4.28515625" style="1" customWidth="1"/>
    <col min="3342" max="3586" width="11.42578125" style="1"/>
    <col min="3587" max="3587" width="4.28515625" style="1" customWidth="1"/>
    <col min="3588" max="3588" width="24.28515625" style="1" customWidth="1"/>
    <col min="3589" max="3589" width="23.7109375" style="1" customWidth="1"/>
    <col min="3590" max="3591" width="20.5703125" style="1" customWidth="1"/>
    <col min="3592" max="3592" width="7.7109375" style="1" customWidth="1"/>
    <col min="3593" max="3593" width="27.140625" style="1" customWidth="1"/>
    <col min="3594" max="3594" width="33.85546875" style="1" customWidth="1"/>
    <col min="3595" max="3596" width="20.5703125" style="1" customWidth="1"/>
    <col min="3597" max="3597" width="4.28515625" style="1" customWidth="1"/>
    <col min="3598" max="3842" width="11.42578125" style="1"/>
    <col min="3843" max="3843" width="4.28515625" style="1" customWidth="1"/>
    <col min="3844" max="3844" width="24.28515625" style="1" customWidth="1"/>
    <col min="3845" max="3845" width="23.7109375" style="1" customWidth="1"/>
    <col min="3846" max="3847" width="20.5703125" style="1" customWidth="1"/>
    <col min="3848" max="3848" width="7.7109375" style="1" customWidth="1"/>
    <col min="3849" max="3849" width="27.140625" style="1" customWidth="1"/>
    <col min="3850" max="3850" width="33.85546875" style="1" customWidth="1"/>
    <col min="3851" max="3852" width="20.5703125" style="1" customWidth="1"/>
    <col min="3853" max="3853" width="4.28515625" style="1" customWidth="1"/>
    <col min="3854" max="4098" width="11.42578125" style="1"/>
    <col min="4099" max="4099" width="4.28515625" style="1" customWidth="1"/>
    <col min="4100" max="4100" width="24.28515625" style="1" customWidth="1"/>
    <col min="4101" max="4101" width="23.7109375" style="1" customWidth="1"/>
    <col min="4102" max="4103" width="20.5703125" style="1" customWidth="1"/>
    <col min="4104" max="4104" width="7.7109375" style="1" customWidth="1"/>
    <col min="4105" max="4105" width="27.140625" style="1" customWidth="1"/>
    <col min="4106" max="4106" width="33.85546875" style="1" customWidth="1"/>
    <col min="4107" max="4108" width="20.5703125" style="1" customWidth="1"/>
    <col min="4109" max="4109" width="4.28515625" style="1" customWidth="1"/>
    <col min="4110" max="4354" width="11.42578125" style="1"/>
    <col min="4355" max="4355" width="4.28515625" style="1" customWidth="1"/>
    <col min="4356" max="4356" width="24.28515625" style="1" customWidth="1"/>
    <col min="4357" max="4357" width="23.7109375" style="1" customWidth="1"/>
    <col min="4358" max="4359" width="20.5703125" style="1" customWidth="1"/>
    <col min="4360" max="4360" width="7.7109375" style="1" customWidth="1"/>
    <col min="4361" max="4361" width="27.140625" style="1" customWidth="1"/>
    <col min="4362" max="4362" width="33.85546875" style="1" customWidth="1"/>
    <col min="4363" max="4364" width="20.5703125" style="1" customWidth="1"/>
    <col min="4365" max="4365" width="4.28515625" style="1" customWidth="1"/>
    <col min="4366" max="4610" width="11.42578125" style="1"/>
    <col min="4611" max="4611" width="4.28515625" style="1" customWidth="1"/>
    <col min="4612" max="4612" width="24.28515625" style="1" customWidth="1"/>
    <col min="4613" max="4613" width="23.7109375" style="1" customWidth="1"/>
    <col min="4614" max="4615" width="20.5703125" style="1" customWidth="1"/>
    <col min="4616" max="4616" width="7.7109375" style="1" customWidth="1"/>
    <col min="4617" max="4617" width="27.140625" style="1" customWidth="1"/>
    <col min="4618" max="4618" width="33.85546875" style="1" customWidth="1"/>
    <col min="4619" max="4620" width="20.5703125" style="1" customWidth="1"/>
    <col min="4621" max="4621" width="4.28515625" style="1" customWidth="1"/>
    <col min="4622" max="4866" width="11.42578125" style="1"/>
    <col min="4867" max="4867" width="4.28515625" style="1" customWidth="1"/>
    <col min="4868" max="4868" width="24.28515625" style="1" customWidth="1"/>
    <col min="4869" max="4869" width="23.7109375" style="1" customWidth="1"/>
    <col min="4870" max="4871" width="20.5703125" style="1" customWidth="1"/>
    <col min="4872" max="4872" width="7.7109375" style="1" customWidth="1"/>
    <col min="4873" max="4873" width="27.140625" style="1" customWidth="1"/>
    <col min="4874" max="4874" width="33.85546875" style="1" customWidth="1"/>
    <col min="4875" max="4876" width="20.5703125" style="1" customWidth="1"/>
    <col min="4877" max="4877" width="4.28515625" style="1" customWidth="1"/>
    <col min="4878" max="5122" width="11.42578125" style="1"/>
    <col min="5123" max="5123" width="4.28515625" style="1" customWidth="1"/>
    <col min="5124" max="5124" width="24.28515625" style="1" customWidth="1"/>
    <col min="5125" max="5125" width="23.7109375" style="1" customWidth="1"/>
    <col min="5126" max="5127" width="20.5703125" style="1" customWidth="1"/>
    <col min="5128" max="5128" width="7.7109375" style="1" customWidth="1"/>
    <col min="5129" max="5129" width="27.140625" style="1" customWidth="1"/>
    <col min="5130" max="5130" width="33.85546875" style="1" customWidth="1"/>
    <col min="5131" max="5132" width="20.5703125" style="1" customWidth="1"/>
    <col min="5133" max="5133" width="4.28515625" style="1" customWidth="1"/>
    <col min="5134" max="5378" width="11.42578125" style="1"/>
    <col min="5379" max="5379" width="4.28515625" style="1" customWidth="1"/>
    <col min="5380" max="5380" width="24.28515625" style="1" customWidth="1"/>
    <col min="5381" max="5381" width="23.7109375" style="1" customWidth="1"/>
    <col min="5382" max="5383" width="20.5703125" style="1" customWidth="1"/>
    <col min="5384" max="5384" width="7.7109375" style="1" customWidth="1"/>
    <col min="5385" max="5385" width="27.140625" style="1" customWidth="1"/>
    <col min="5386" max="5386" width="33.85546875" style="1" customWidth="1"/>
    <col min="5387" max="5388" width="20.5703125" style="1" customWidth="1"/>
    <col min="5389" max="5389" width="4.28515625" style="1" customWidth="1"/>
    <col min="5390" max="5634" width="11.42578125" style="1"/>
    <col min="5635" max="5635" width="4.28515625" style="1" customWidth="1"/>
    <col min="5636" max="5636" width="24.28515625" style="1" customWidth="1"/>
    <col min="5637" max="5637" width="23.7109375" style="1" customWidth="1"/>
    <col min="5638" max="5639" width="20.5703125" style="1" customWidth="1"/>
    <col min="5640" max="5640" width="7.7109375" style="1" customWidth="1"/>
    <col min="5641" max="5641" width="27.140625" style="1" customWidth="1"/>
    <col min="5642" max="5642" width="33.85546875" style="1" customWidth="1"/>
    <col min="5643" max="5644" width="20.5703125" style="1" customWidth="1"/>
    <col min="5645" max="5645" width="4.28515625" style="1" customWidth="1"/>
    <col min="5646" max="5890" width="11.42578125" style="1"/>
    <col min="5891" max="5891" width="4.28515625" style="1" customWidth="1"/>
    <col min="5892" max="5892" width="24.28515625" style="1" customWidth="1"/>
    <col min="5893" max="5893" width="23.7109375" style="1" customWidth="1"/>
    <col min="5894" max="5895" width="20.5703125" style="1" customWidth="1"/>
    <col min="5896" max="5896" width="7.7109375" style="1" customWidth="1"/>
    <col min="5897" max="5897" width="27.140625" style="1" customWidth="1"/>
    <col min="5898" max="5898" width="33.85546875" style="1" customWidth="1"/>
    <col min="5899" max="5900" width="20.5703125" style="1" customWidth="1"/>
    <col min="5901" max="5901" width="4.28515625" style="1" customWidth="1"/>
    <col min="5902" max="6146" width="11.42578125" style="1"/>
    <col min="6147" max="6147" width="4.28515625" style="1" customWidth="1"/>
    <col min="6148" max="6148" width="24.28515625" style="1" customWidth="1"/>
    <col min="6149" max="6149" width="23.7109375" style="1" customWidth="1"/>
    <col min="6150" max="6151" width="20.5703125" style="1" customWidth="1"/>
    <col min="6152" max="6152" width="7.7109375" style="1" customWidth="1"/>
    <col min="6153" max="6153" width="27.140625" style="1" customWidth="1"/>
    <col min="6154" max="6154" width="33.85546875" style="1" customWidth="1"/>
    <col min="6155" max="6156" width="20.5703125" style="1" customWidth="1"/>
    <col min="6157" max="6157" width="4.28515625" style="1" customWidth="1"/>
    <col min="6158" max="6402" width="11.42578125" style="1"/>
    <col min="6403" max="6403" width="4.28515625" style="1" customWidth="1"/>
    <col min="6404" max="6404" width="24.28515625" style="1" customWidth="1"/>
    <col min="6405" max="6405" width="23.7109375" style="1" customWidth="1"/>
    <col min="6406" max="6407" width="20.5703125" style="1" customWidth="1"/>
    <col min="6408" max="6408" width="7.7109375" style="1" customWidth="1"/>
    <col min="6409" max="6409" width="27.140625" style="1" customWidth="1"/>
    <col min="6410" max="6410" width="33.85546875" style="1" customWidth="1"/>
    <col min="6411" max="6412" width="20.5703125" style="1" customWidth="1"/>
    <col min="6413" max="6413" width="4.28515625" style="1" customWidth="1"/>
    <col min="6414" max="6658" width="11.42578125" style="1"/>
    <col min="6659" max="6659" width="4.28515625" style="1" customWidth="1"/>
    <col min="6660" max="6660" width="24.28515625" style="1" customWidth="1"/>
    <col min="6661" max="6661" width="23.7109375" style="1" customWidth="1"/>
    <col min="6662" max="6663" width="20.5703125" style="1" customWidth="1"/>
    <col min="6664" max="6664" width="7.7109375" style="1" customWidth="1"/>
    <col min="6665" max="6665" width="27.140625" style="1" customWidth="1"/>
    <col min="6666" max="6666" width="33.85546875" style="1" customWidth="1"/>
    <col min="6667" max="6668" width="20.5703125" style="1" customWidth="1"/>
    <col min="6669" max="6669" width="4.28515625" style="1" customWidth="1"/>
    <col min="6670" max="6914" width="11.42578125" style="1"/>
    <col min="6915" max="6915" width="4.28515625" style="1" customWidth="1"/>
    <col min="6916" max="6916" width="24.28515625" style="1" customWidth="1"/>
    <col min="6917" max="6917" width="23.7109375" style="1" customWidth="1"/>
    <col min="6918" max="6919" width="20.5703125" style="1" customWidth="1"/>
    <col min="6920" max="6920" width="7.7109375" style="1" customWidth="1"/>
    <col min="6921" max="6921" width="27.140625" style="1" customWidth="1"/>
    <col min="6922" max="6922" width="33.85546875" style="1" customWidth="1"/>
    <col min="6923" max="6924" width="20.5703125" style="1" customWidth="1"/>
    <col min="6925" max="6925" width="4.28515625" style="1" customWidth="1"/>
    <col min="6926" max="7170" width="11.42578125" style="1"/>
    <col min="7171" max="7171" width="4.28515625" style="1" customWidth="1"/>
    <col min="7172" max="7172" width="24.28515625" style="1" customWidth="1"/>
    <col min="7173" max="7173" width="23.7109375" style="1" customWidth="1"/>
    <col min="7174" max="7175" width="20.5703125" style="1" customWidth="1"/>
    <col min="7176" max="7176" width="7.7109375" style="1" customWidth="1"/>
    <col min="7177" max="7177" width="27.140625" style="1" customWidth="1"/>
    <col min="7178" max="7178" width="33.85546875" style="1" customWidth="1"/>
    <col min="7179" max="7180" width="20.5703125" style="1" customWidth="1"/>
    <col min="7181" max="7181" width="4.28515625" style="1" customWidth="1"/>
    <col min="7182" max="7426" width="11.42578125" style="1"/>
    <col min="7427" max="7427" width="4.28515625" style="1" customWidth="1"/>
    <col min="7428" max="7428" width="24.28515625" style="1" customWidth="1"/>
    <col min="7429" max="7429" width="23.7109375" style="1" customWidth="1"/>
    <col min="7430" max="7431" width="20.5703125" style="1" customWidth="1"/>
    <col min="7432" max="7432" width="7.7109375" style="1" customWidth="1"/>
    <col min="7433" max="7433" width="27.140625" style="1" customWidth="1"/>
    <col min="7434" max="7434" width="33.85546875" style="1" customWidth="1"/>
    <col min="7435" max="7436" width="20.5703125" style="1" customWidth="1"/>
    <col min="7437" max="7437" width="4.28515625" style="1" customWidth="1"/>
    <col min="7438" max="7682" width="11.42578125" style="1"/>
    <col min="7683" max="7683" width="4.28515625" style="1" customWidth="1"/>
    <col min="7684" max="7684" width="24.28515625" style="1" customWidth="1"/>
    <col min="7685" max="7685" width="23.7109375" style="1" customWidth="1"/>
    <col min="7686" max="7687" width="20.5703125" style="1" customWidth="1"/>
    <col min="7688" max="7688" width="7.7109375" style="1" customWidth="1"/>
    <col min="7689" max="7689" width="27.140625" style="1" customWidth="1"/>
    <col min="7690" max="7690" width="33.85546875" style="1" customWidth="1"/>
    <col min="7691" max="7692" width="20.5703125" style="1" customWidth="1"/>
    <col min="7693" max="7693" width="4.28515625" style="1" customWidth="1"/>
    <col min="7694" max="7938" width="11.42578125" style="1"/>
    <col min="7939" max="7939" width="4.28515625" style="1" customWidth="1"/>
    <col min="7940" max="7940" width="24.28515625" style="1" customWidth="1"/>
    <col min="7941" max="7941" width="23.7109375" style="1" customWidth="1"/>
    <col min="7942" max="7943" width="20.5703125" style="1" customWidth="1"/>
    <col min="7944" max="7944" width="7.7109375" style="1" customWidth="1"/>
    <col min="7945" max="7945" width="27.140625" style="1" customWidth="1"/>
    <col min="7946" max="7946" width="33.85546875" style="1" customWidth="1"/>
    <col min="7947" max="7948" width="20.5703125" style="1" customWidth="1"/>
    <col min="7949" max="7949" width="4.28515625" style="1" customWidth="1"/>
    <col min="7950" max="8194" width="11.42578125" style="1"/>
    <col min="8195" max="8195" width="4.28515625" style="1" customWidth="1"/>
    <col min="8196" max="8196" width="24.28515625" style="1" customWidth="1"/>
    <col min="8197" max="8197" width="23.7109375" style="1" customWidth="1"/>
    <col min="8198" max="8199" width="20.5703125" style="1" customWidth="1"/>
    <col min="8200" max="8200" width="7.7109375" style="1" customWidth="1"/>
    <col min="8201" max="8201" width="27.140625" style="1" customWidth="1"/>
    <col min="8202" max="8202" width="33.85546875" style="1" customWidth="1"/>
    <col min="8203" max="8204" width="20.5703125" style="1" customWidth="1"/>
    <col min="8205" max="8205" width="4.28515625" style="1" customWidth="1"/>
    <col min="8206" max="8450" width="11.42578125" style="1"/>
    <col min="8451" max="8451" width="4.28515625" style="1" customWidth="1"/>
    <col min="8452" max="8452" width="24.28515625" style="1" customWidth="1"/>
    <col min="8453" max="8453" width="23.7109375" style="1" customWidth="1"/>
    <col min="8454" max="8455" width="20.5703125" style="1" customWidth="1"/>
    <col min="8456" max="8456" width="7.7109375" style="1" customWidth="1"/>
    <col min="8457" max="8457" width="27.140625" style="1" customWidth="1"/>
    <col min="8458" max="8458" width="33.85546875" style="1" customWidth="1"/>
    <col min="8459" max="8460" width="20.5703125" style="1" customWidth="1"/>
    <col min="8461" max="8461" width="4.28515625" style="1" customWidth="1"/>
    <col min="8462" max="8706" width="11.42578125" style="1"/>
    <col min="8707" max="8707" width="4.28515625" style="1" customWidth="1"/>
    <col min="8708" max="8708" width="24.28515625" style="1" customWidth="1"/>
    <col min="8709" max="8709" width="23.7109375" style="1" customWidth="1"/>
    <col min="8710" max="8711" width="20.5703125" style="1" customWidth="1"/>
    <col min="8712" max="8712" width="7.7109375" style="1" customWidth="1"/>
    <col min="8713" max="8713" width="27.140625" style="1" customWidth="1"/>
    <col min="8714" max="8714" width="33.85546875" style="1" customWidth="1"/>
    <col min="8715" max="8716" width="20.5703125" style="1" customWidth="1"/>
    <col min="8717" max="8717" width="4.28515625" style="1" customWidth="1"/>
    <col min="8718" max="8962" width="11.42578125" style="1"/>
    <col min="8963" max="8963" width="4.28515625" style="1" customWidth="1"/>
    <col min="8964" max="8964" width="24.28515625" style="1" customWidth="1"/>
    <col min="8965" max="8965" width="23.7109375" style="1" customWidth="1"/>
    <col min="8966" max="8967" width="20.5703125" style="1" customWidth="1"/>
    <col min="8968" max="8968" width="7.7109375" style="1" customWidth="1"/>
    <col min="8969" max="8969" width="27.140625" style="1" customWidth="1"/>
    <col min="8970" max="8970" width="33.85546875" style="1" customWidth="1"/>
    <col min="8971" max="8972" width="20.5703125" style="1" customWidth="1"/>
    <col min="8973" max="8973" width="4.28515625" style="1" customWidth="1"/>
    <col min="8974" max="9218" width="11.42578125" style="1"/>
    <col min="9219" max="9219" width="4.28515625" style="1" customWidth="1"/>
    <col min="9220" max="9220" width="24.28515625" style="1" customWidth="1"/>
    <col min="9221" max="9221" width="23.7109375" style="1" customWidth="1"/>
    <col min="9222" max="9223" width="20.5703125" style="1" customWidth="1"/>
    <col min="9224" max="9224" width="7.7109375" style="1" customWidth="1"/>
    <col min="9225" max="9225" width="27.140625" style="1" customWidth="1"/>
    <col min="9226" max="9226" width="33.85546875" style="1" customWidth="1"/>
    <col min="9227" max="9228" width="20.5703125" style="1" customWidth="1"/>
    <col min="9229" max="9229" width="4.28515625" style="1" customWidth="1"/>
    <col min="9230" max="9474" width="11.42578125" style="1"/>
    <col min="9475" max="9475" width="4.28515625" style="1" customWidth="1"/>
    <col min="9476" max="9476" width="24.28515625" style="1" customWidth="1"/>
    <col min="9477" max="9477" width="23.7109375" style="1" customWidth="1"/>
    <col min="9478" max="9479" width="20.5703125" style="1" customWidth="1"/>
    <col min="9480" max="9480" width="7.7109375" style="1" customWidth="1"/>
    <col min="9481" max="9481" width="27.140625" style="1" customWidth="1"/>
    <col min="9482" max="9482" width="33.85546875" style="1" customWidth="1"/>
    <col min="9483" max="9484" width="20.5703125" style="1" customWidth="1"/>
    <col min="9485" max="9485" width="4.28515625" style="1" customWidth="1"/>
    <col min="9486" max="9730" width="11.42578125" style="1"/>
    <col min="9731" max="9731" width="4.28515625" style="1" customWidth="1"/>
    <col min="9732" max="9732" width="24.28515625" style="1" customWidth="1"/>
    <col min="9733" max="9733" width="23.7109375" style="1" customWidth="1"/>
    <col min="9734" max="9735" width="20.5703125" style="1" customWidth="1"/>
    <col min="9736" max="9736" width="7.7109375" style="1" customWidth="1"/>
    <col min="9737" max="9737" width="27.140625" style="1" customWidth="1"/>
    <col min="9738" max="9738" width="33.85546875" style="1" customWidth="1"/>
    <col min="9739" max="9740" width="20.5703125" style="1" customWidth="1"/>
    <col min="9741" max="9741" width="4.28515625" style="1" customWidth="1"/>
    <col min="9742" max="9986" width="11.42578125" style="1"/>
    <col min="9987" max="9987" width="4.28515625" style="1" customWidth="1"/>
    <col min="9988" max="9988" width="24.28515625" style="1" customWidth="1"/>
    <col min="9989" max="9989" width="23.7109375" style="1" customWidth="1"/>
    <col min="9990" max="9991" width="20.5703125" style="1" customWidth="1"/>
    <col min="9992" max="9992" width="7.7109375" style="1" customWidth="1"/>
    <col min="9993" max="9993" width="27.140625" style="1" customWidth="1"/>
    <col min="9994" max="9994" width="33.85546875" style="1" customWidth="1"/>
    <col min="9995" max="9996" width="20.5703125" style="1" customWidth="1"/>
    <col min="9997" max="9997" width="4.28515625" style="1" customWidth="1"/>
    <col min="9998" max="10242" width="11.42578125" style="1"/>
    <col min="10243" max="10243" width="4.28515625" style="1" customWidth="1"/>
    <col min="10244" max="10244" width="24.28515625" style="1" customWidth="1"/>
    <col min="10245" max="10245" width="23.7109375" style="1" customWidth="1"/>
    <col min="10246" max="10247" width="20.5703125" style="1" customWidth="1"/>
    <col min="10248" max="10248" width="7.7109375" style="1" customWidth="1"/>
    <col min="10249" max="10249" width="27.140625" style="1" customWidth="1"/>
    <col min="10250" max="10250" width="33.85546875" style="1" customWidth="1"/>
    <col min="10251" max="10252" width="20.5703125" style="1" customWidth="1"/>
    <col min="10253" max="10253" width="4.28515625" style="1" customWidth="1"/>
    <col min="10254" max="10498" width="11.42578125" style="1"/>
    <col min="10499" max="10499" width="4.28515625" style="1" customWidth="1"/>
    <col min="10500" max="10500" width="24.28515625" style="1" customWidth="1"/>
    <col min="10501" max="10501" width="23.7109375" style="1" customWidth="1"/>
    <col min="10502" max="10503" width="20.5703125" style="1" customWidth="1"/>
    <col min="10504" max="10504" width="7.7109375" style="1" customWidth="1"/>
    <col min="10505" max="10505" width="27.140625" style="1" customWidth="1"/>
    <col min="10506" max="10506" width="33.85546875" style="1" customWidth="1"/>
    <col min="10507" max="10508" width="20.5703125" style="1" customWidth="1"/>
    <col min="10509" max="10509" width="4.28515625" style="1" customWidth="1"/>
    <col min="10510" max="10754" width="11.42578125" style="1"/>
    <col min="10755" max="10755" width="4.28515625" style="1" customWidth="1"/>
    <col min="10756" max="10756" width="24.28515625" style="1" customWidth="1"/>
    <col min="10757" max="10757" width="23.7109375" style="1" customWidth="1"/>
    <col min="10758" max="10759" width="20.5703125" style="1" customWidth="1"/>
    <col min="10760" max="10760" width="7.7109375" style="1" customWidth="1"/>
    <col min="10761" max="10761" width="27.140625" style="1" customWidth="1"/>
    <col min="10762" max="10762" width="33.85546875" style="1" customWidth="1"/>
    <col min="10763" max="10764" width="20.5703125" style="1" customWidth="1"/>
    <col min="10765" max="10765" width="4.28515625" style="1" customWidth="1"/>
    <col min="10766" max="11010" width="11.42578125" style="1"/>
    <col min="11011" max="11011" width="4.28515625" style="1" customWidth="1"/>
    <col min="11012" max="11012" width="24.28515625" style="1" customWidth="1"/>
    <col min="11013" max="11013" width="23.7109375" style="1" customWidth="1"/>
    <col min="11014" max="11015" width="20.5703125" style="1" customWidth="1"/>
    <col min="11016" max="11016" width="7.7109375" style="1" customWidth="1"/>
    <col min="11017" max="11017" width="27.140625" style="1" customWidth="1"/>
    <col min="11018" max="11018" width="33.85546875" style="1" customWidth="1"/>
    <col min="11019" max="11020" width="20.5703125" style="1" customWidth="1"/>
    <col min="11021" max="11021" width="4.28515625" style="1" customWidth="1"/>
    <col min="11022" max="11266" width="11.42578125" style="1"/>
    <col min="11267" max="11267" width="4.28515625" style="1" customWidth="1"/>
    <col min="11268" max="11268" width="24.28515625" style="1" customWidth="1"/>
    <col min="11269" max="11269" width="23.7109375" style="1" customWidth="1"/>
    <col min="11270" max="11271" width="20.5703125" style="1" customWidth="1"/>
    <col min="11272" max="11272" width="7.7109375" style="1" customWidth="1"/>
    <col min="11273" max="11273" width="27.140625" style="1" customWidth="1"/>
    <col min="11274" max="11274" width="33.85546875" style="1" customWidth="1"/>
    <col min="11275" max="11276" width="20.5703125" style="1" customWidth="1"/>
    <col min="11277" max="11277" width="4.28515625" style="1" customWidth="1"/>
    <col min="11278" max="11522" width="11.42578125" style="1"/>
    <col min="11523" max="11523" width="4.28515625" style="1" customWidth="1"/>
    <col min="11524" max="11524" width="24.28515625" style="1" customWidth="1"/>
    <col min="11525" max="11525" width="23.7109375" style="1" customWidth="1"/>
    <col min="11526" max="11527" width="20.5703125" style="1" customWidth="1"/>
    <col min="11528" max="11528" width="7.7109375" style="1" customWidth="1"/>
    <col min="11529" max="11529" width="27.140625" style="1" customWidth="1"/>
    <col min="11530" max="11530" width="33.85546875" style="1" customWidth="1"/>
    <col min="11531" max="11532" width="20.5703125" style="1" customWidth="1"/>
    <col min="11533" max="11533" width="4.28515625" style="1" customWidth="1"/>
    <col min="11534" max="11778" width="11.42578125" style="1"/>
    <col min="11779" max="11779" width="4.28515625" style="1" customWidth="1"/>
    <col min="11780" max="11780" width="24.28515625" style="1" customWidth="1"/>
    <col min="11781" max="11781" width="23.7109375" style="1" customWidth="1"/>
    <col min="11782" max="11783" width="20.5703125" style="1" customWidth="1"/>
    <col min="11784" max="11784" width="7.7109375" style="1" customWidth="1"/>
    <col min="11785" max="11785" width="27.140625" style="1" customWidth="1"/>
    <col min="11786" max="11786" width="33.85546875" style="1" customWidth="1"/>
    <col min="11787" max="11788" width="20.5703125" style="1" customWidth="1"/>
    <col min="11789" max="11789" width="4.28515625" style="1" customWidth="1"/>
    <col min="11790" max="12034" width="11.42578125" style="1"/>
    <col min="12035" max="12035" width="4.28515625" style="1" customWidth="1"/>
    <col min="12036" max="12036" width="24.28515625" style="1" customWidth="1"/>
    <col min="12037" max="12037" width="23.7109375" style="1" customWidth="1"/>
    <col min="12038" max="12039" width="20.5703125" style="1" customWidth="1"/>
    <col min="12040" max="12040" width="7.7109375" style="1" customWidth="1"/>
    <col min="12041" max="12041" width="27.140625" style="1" customWidth="1"/>
    <col min="12042" max="12042" width="33.85546875" style="1" customWidth="1"/>
    <col min="12043" max="12044" width="20.5703125" style="1" customWidth="1"/>
    <col min="12045" max="12045" width="4.28515625" style="1" customWidth="1"/>
    <col min="12046" max="12290" width="11.42578125" style="1"/>
    <col min="12291" max="12291" width="4.28515625" style="1" customWidth="1"/>
    <col min="12292" max="12292" width="24.28515625" style="1" customWidth="1"/>
    <col min="12293" max="12293" width="23.7109375" style="1" customWidth="1"/>
    <col min="12294" max="12295" width="20.5703125" style="1" customWidth="1"/>
    <col min="12296" max="12296" width="7.7109375" style="1" customWidth="1"/>
    <col min="12297" max="12297" width="27.140625" style="1" customWidth="1"/>
    <col min="12298" max="12298" width="33.85546875" style="1" customWidth="1"/>
    <col min="12299" max="12300" width="20.5703125" style="1" customWidth="1"/>
    <col min="12301" max="12301" width="4.28515625" style="1" customWidth="1"/>
    <col min="12302" max="12546" width="11.42578125" style="1"/>
    <col min="12547" max="12547" width="4.28515625" style="1" customWidth="1"/>
    <col min="12548" max="12548" width="24.28515625" style="1" customWidth="1"/>
    <col min="12549" max="12549" width="23.7109375" style="1" customWidth="1"/>
    <col min="12550" max="12551" width="20.5703125" style="1" customWidth="1"/>
    <col min="12552" max="12552" width="7.7109375" style="1" customWidth="1"/>
    <col min="12553" max="12553" width="27.140625" style="1" customWidth="1"/>
    <col min="12554" max="12554" width="33.85546875" style="1" customWidth="1"/>
    <col min="12555" max="12556" width="20.5703125" style="1" customWidth="1"/>
    <col min="12557" max="12557" width="4.28515625" style="1" customWidth="1"/>
    <col min="12558" max="12802" width="11.42578125" style="1"/>
    <col min="12803" max="12803" width="4.28515625" style="1" customWidth="1"/>
    <col min="12804" max="12804" width="24.28515625" style="1" customWidth="1"/>
    <col min="12805" max="12805" width="23.7109375" style="1" customWidth="1"/>
    <col min="12806" max="12807" width="20.5703125" style="1" customWidth="1"/>
    <col min="12808" max="12808" width="7.7109375" style="1" customWidth="1"/>
    <col min="12809" max="12809" width="27.140625" style="1" customWidth="1"/>
    <col min="12810" max="12810" width="33.85546875" style="1" customWidth="1"/>
    <col min="12811" max="12812" width="20.5703125" style="1" customWidth="1"/>
    <col min="12813" max="12813" width="4.28515625" style="1" customWidth="1"/>
    <col min="12814" max="13058" width="11.42578125" style="1"/>
    <col min="13059" max="13059" width="4.28515625" style="1" customWidth="1"/>
    <col min="13060" max="13060" width="24.28515625" style="1" customWidth="1"/>
    <col min="13061" max="13061" width="23.7109375" style="1" customWidth="1"/>
    <col min="13062" max="13063" width="20.5703125" style="1" customWidth="1"/>
    <col min="13064" max="13064" width="7.7109375" style="1" customWidth="1"/>
    <col min="13065" max="13065" width="27.140625" style="1" customWidth="1"/>
    <col min="13066" max="13066" width="33.85546875" style="1" customWidth="1"/>
    <col min="13067" max="13068" width="20.5703125" style="1" customWidth="1"/>
    <col min="13069" max="13069" width="4.28515625" style="1" customWidth="1"/>
    <col min="13070" max="13314" width="11.42578125" style="1"/>
    <col min="13315" max="13315" width="4.28515625" style="1" customWidth="1"/>
    <col min="13316" max="13316" width="24.28515625" style="1" customWidth="1"/>
    <col min="13317" max="13317" width="23.7109375" style="1" customWidth="1"/>
    <col min="13318" max="13319" width="20.5703125" style="1" customWidth="1"/>
    <col min="13320" max="13320" width="7.7109375" style="1" customWidth="1"/>
    <col min="13321" max="13321" width="27.140625" style="1" customWidth="1"/>
    <col min="13322" max="13322" width="33.85546875" style="1" customWidth="1"/>
    <col min="13323" max="13324" width="20.5703125" style="1" customWidth="1"/>
    <col min="13325" max="13325" width="4.28515625" style="1" customWidth="1"/>
    <col min="13326" max="13570" width="11.42578125" style="1"/>
    <col min="13571" max="13571" width="4.28515625" style="1" customWidth="1"/>
    <col min="13572" max="13572" width="24.28515625" style="1" customWidth="1"/>
    <col min="13573" max="13573" width="23.7109375" style="1" customWidth="1"/>
    <col min="13574" max="13575" width="20.5703125" style="1" customWidth="1"/>
    <col min="13576" max="13576" width="7.7109375" style="1" customWidth="1"/>
    <col min="13577" max="13577" width="27.140625" style="1" customWidth="1"/>
    <col min="13578" max="13578" width="33.85546875" style="1" customWidth="1"/>
    <col min="13579" max="13580" width="20.5703125" style="1" customWidth="1"/>
    <col min="13581" max="13581" width="4.28515625" style="1" customWidth="1"/>
    <col min="13582" max="13826" width="11.42578125" style="1"/>
    <col min="13827" max="13827" width="4.28515625" style="1" customWidth="1"/>
    <col min="13828" max="13828" width="24.28515625" style="1" customWidth="1"/>
    <col min="13829" max="13829" width="23.7109375" style="1" customWidth="1"/>
    <col min="13830" max="13831" width="20.5703125" style="1" customWidth="1"/>
    <col min="13832" max="13832" width="7.7109375" style="1" customWidth="1"/>
    <col min="13833" max="13833" width="27.140625" style="1" customWidth="1"/>
    <col min="13834" max="13834" width="33.85546875" style="1" customWidth="1"/>
    <col min="13835" max="13836" width="20.5703125" style="1" customWidth="1"/>
    <col min="13837" max="13837" width="4.28515625" style="1" customWidth="1"/>
    <col min="13838" max="14082" width="11.42578125" style="1"/>
    <col min="14083" max="14083" width="4.28515625" style="1" customWidth="1"/>
    <col min="14084" max="14084" width="24.28515625" style="1" customWidth="1"/>
    <col min="14085" max="14085" width="23.7109375" style="1" customWidth="1"/>
    <col min="14086" max="14087" width="20.5703125" style="1" customWidth="1"/>
    <col min="14088" max="14088" width="7.7109375" style="1" customWidth="1"/>
    <col min="14089" max="14089" width="27.140625" style="1" customWidth="1"/>
    <col min="14090" max="14090" width="33.85546875" style="1" customWidth="1"/>
    <col min="14091" max="14092" width="20.5703125" style="1" customWidth="1"/>
    <col min="14093" max="14093" width="4.28515625" style="1" customWidth="1"/>
    <col min="14094" max="14338" width="11.42578125" style="1"/>
    <col min="14339" max="14339" width="4.28515625" style="1" customWidth="1"/>
    <col min="14340" max="14340" width="24.28515625" style="1" customWidth="1"/>
    <col min="14341" max="14341" width="23.7109375" style="1" customWidth="1"/>
    <col min="14342" max="14343" width="20.5703125" style="1" customWidth="1"/>
    <col min="14344" max="14344" width="7.7109375" style="1" customWidth="1"/>
    <col min="14345" max="14345" width="27.140625" style="1" customWidth="1"/>
    <col min="14346" max="14346" width="33.85546875" style="1" customWidth="1"/>
    <col min="14347" max="14348" width="20.5703125" style="1" customWidth="1"/>
    <col min="14349" max="14349" width="4.28515625" style="1" customWidth="1"/>
    <col min="14350" max="14594" width="11.42578125" style="1"/>
    <col min="14595" max="14595" width="4.28515625" style="1" customWidth="1"/>
    <col min="14596" max="14596" width="24.28515625" style="1" customWidth="1"/>
    <col min="14597" max="14597" width="23.7109375" style="1" customWidth="1"/>
    <col min="14598" max="14599" width="20.5703125" style="1" customWidth="1"/>
    <col min="14600" max="14600" width="7.7109375" style="1" customWidth="1"/>
    <col min="14601" max="14601" width="27.140625" style="1" customWidth="1"/>
    <col min="14602" max="14602" width="33.85546875" style="1" customWidth="1"/>
    <col min="14603" max="14604" width="20.5703125" style="1" customWidth="1"/>
    <col min="14605" max="14605" width="4.28515625" style="1" customWidth="1"/>
    <col min="14606" max="14850" width="11.42578125" style="1"/>
    <col min="14851" max="14851" width="4.28515625" style="1" customWidth="1"/>
    <col min="14852" max="14852" width="24.28515625" style="1" customWidth="1"/>
    <col min="14853" max="14853" width="23.7109375" style="1" customWidth="1"/>
    <col min="14854" max="14855" width="20.5703125" style="1" customWidth="1"/>
    <col min="14856" max="14856" width="7.7109375" style="1" customWidth="1"/>
    <col min="14857" max="14857" width="27.140625" style="1" customWidth="1"/>
    <col min="14858" max="14858" width="33.85546875" style="1" customWidth="1"/>
    <col min="14859" max="14860" width="20.5703125" style="1" customWidth="1"/>
    <col min="14861" max="14861" width="4.28515625" style="1" customWidth="1"/>
    <col min="14862" max="15106" width="11.42578125" style="1"/>
    <col min="15107" max="15107" width="4.28515625" style="1" customWidth="1"/>
    <col min="15108" max="15108" width="24.28515625" style="1" customWidth="1"/>
    <col min="15109" max="15109" width="23.7109375" style="1" customWidth="1"/>
    <col min="15110" max="15111" width="20.5703125" style="1" customWidth="1"/>
    <col min="15112" max="15112" width="7.7109375" style="1" customWidth="1"/>
    <col min="15113" max="15113" width="27.140625" style="1" customWidth="1"/>
    <col min="15114" max="15114" width="33.85546875" style="1" customWidth="1"/>
    <col min="15115" max="15116" width="20.5703125" style="1" customWidth="1"/>
    <col min="15117" max="15117" width="4.28515625" style="1" customWidth="1"/>
    <col min="15118" max="15362" width="11.42578125" style="1"/>
    <col min="15363" max="15363" width="4.28515625" style="1" customWidth="1"/>
    <col min="15364" max="15364" width="24.28515625" style="1" customWidth="1"/>
    <col min="15365" max="15365" width="23.7109375" style="1" customWidth="1"/>
    <col min="15366" max="15367" width="20.5703125" style="1" customWidth="1"/>
    <col min="15368" max="15368" width="7.7109375" style="1" customWidth="1"/>
    <col min="15369" max="15369" width="27.140625" style="1" customWidth="1"/>
    <col min="15370" max="15370" width="33.85546875" style="1" customWidth="1"/>
    <col min="15371" max="15372" width="20.5703125" style="1" customWidth="1"/>
    <col min="15373" max="15373" width="4.28515625" style="1" customWidth="1"/>
    <col min="15374" max="15618" width="11.42578125" style="1"/>
    <col min="15619" max="15619" width="4.28515625" style="1" customWidth="1"/>
    <col min="15620" max="15620" width="24.28515625" style="1" customWidth="1"/>
    <col min="15621" max="15621" width="23.7109375" style="1" customWidth="1"/>
    <col min="15622" max="15623" width="20.5703125" style="1" customWidth="1"/>
    <col min="15624" max="15624" width="7.7109375" style="1" customWidth="1"/>
    <col min="15625" max="15625" width="27.140625" style="1" customWidth="1"/>
    <col min="15626" max="15626" width="33.85546875" style="1" customWidth="1"/>
    <col min="15627" max="15628" width="20.5703125" style="1" customWidth="1"/>
    <col min="15629" max="15629" width="4.28515625" style="1" customWidth="1"/>
    <col min="15630" max="15874" width="11.42578125" style="1"/>
    <col min="15875" max="15875" width="4.28515625" style="1" customWidth="1"/>
    <col min="15876" max="15876" width="24.28515625" style="1" customWidth="1"/>
    <col min="15877" max="15877" width="23.7109375" style="1" customWidth="1"/>
    <col min="15878" max="15879" width="20.5703125" style="1" customWidth="1"/>
    <col min="15880" max="15880" width="7.7109375" style="1" customWidth="1"/>
    <col min="15881" max="15881" width="27.140625" style="1" customWidth="1"/>
    <col min="15882" max="15882" width="33.85546875" style="1" customWidth="1"/>
    <col min="15883" max="15884" width="20.5703125" style="1" customWidth="1"/>
    <col min="15885" max="15885" width="4.28515625" style="1" customWidth="1"/>
    <col min="15886" max="16130" width="11.42578125" style="1"/>
    <col min="16131" max="16131" width="4.28515625" style="1" customWidth="1"/>
    <col min="16132" max="16132" width="24.28515625" style="1" customWidth="1"/>
    <col min="16133" max="16133" width="23.7109375" style="1" customWidth="1"/>
    <col min="16134" max="16135" width="20.5703125" style="1" customWidth="1"/>
    <col min="16136" max="16136" width="7.7109375" style="1" customWidth="1"/>
    <col min="16137" max="16137" width="27.140625" style="1" customWidth="1"/>
    <col min="16138" max="16138" width="33.85546875" style="1" customWidth="1"/>
    <col min="16139" max="16140" width="20.5703125" style="1" customWidth="1"/>
    <col min="16141" max="16141" width="4.28515625" style="1" customWidth="1"/>
    <col min="16142" max="16384" width="11.42578125" style="1"/>
  </cols>
  <sheetData>
    <row r="4" spans="3:13" ht="34.5" customHeight="1" x14ac:dyDescent="0.2">
      <c r="C4" s="88"/>
      <c r="D4" s="86"/>
      <c r="E4" s="89" t="s">
        <v>66</v>
      </c>
      <c r="F4" s="87"/>
      <c r="G4" s="87"/>
      <c r="H4" s="87"/>
      <c r="I4" s="87"/>
      <c r="J4" s="87"/>
      <c r="K4" s="87"/>
      <c r="L4" s="86"/>
      <c r="M4" s="86"/>
    </row>
    <row r="5" spans="3:13" x14ac:dyDescent="0.2">
      <c r="C5" s="88"/>
      <c r="D5" s="86"/>
      <c r="E5" s="87" t="s">
        <v>65</v>
      </c>
      <c r="F5" s="87"/>
      <c r="G5" s="87"/>
      <c r="H5" s="87"/>
      <c r="I5" s="87"/>
      <c r="J5" s="87"/>
      <c r="K5" s="87"/>
      <c r="L5" s="86"/>
      <c r="M5" s="86"/>
    </row>
    <row r="6" spans="3:13" x14ac:dyDescent="0.2">
      <c r="C6" s="88"/>
      <c r="D6" s="86"/>
      <c r="E6" s="87" t="s">
        <v>64</v>
      </c>
      <c r="F6" s="87"/>
      <c r="G6" s="87"/>
      <c r="H6" s="87"/>
      <c r="I6" s="87"/>
      <c r="J6" s="87"/>
      <c r="K6" s="87"/>
      <c r="L6" s="86"/>
      <c r="M6" s="86"/>
    </row>
    <row r="7" spans="3:13" ht="9" customHeight="1" x14ac:dyDescent="0.2">
      <c r="C7" s="85"/>
      <c r="D7" s="85"/>
      <c r="E7" s="84"/>
      <c r="F7" s="84"/>
      <c r="G7" s="84"/>
      <c r="H7" s="84"/>
      <c r="I7" s="84"/>
      <c r="J7" s="84"/>
      <c r="K7" s="83"/>
      <c r="L7" s="83"/>
      <c r="M7" s="83"/>
    </row>
    <row r="8" spans="3:13" ht="34.5" customHeight="1" x14ac:dyDescent="0.2">
      <c r="C8" s="79"/>
      <c r="G8" s="82" t="s">
        <v>63</v>
      </c>
      <c r="H8" s="81" t="s">
        <v>62</v>
      </c>
      <c r="I8" s="81"/>
      <c r="J8" s="81"/>
      <c r="K8" s="80"/>
      <c r="L8" s="80"/>
      <c r="M8" s="4"/>
    </row>
    <row r="9" spans="3:13" s="4" customFormat="1" ht="3" customHeight="1" x14ac:dyDescent="0.2">
      <c r="C9" s="79"/>
      <c r="D9" s="78"/>
      <c r="E9" s="78"/>
      <c r="F9" s="78"/>
      <c r="G9" s="78"/>
      <c r="H9" s="77"/>
      <c r="I9" s="5"/>
      <c r="J9" s="5"/>
    </row>
    <row r="10" spans="3:13" s="4" customFormat="1" ht="3" customHeight="1" x14ac:dyDescent="0.2">
      <c r="C10" s="76"/>
      <c r="D10" s="76"/>
      <c r="E10" s="76"/>
      <c r="F10" s="75"/>
      <c r="G10" s="75"/>
      <c r="H10" s="74"/>
      <c r="I10" s="5"/>
      <c r="J10" s="5"/>
    </row>
    <row r="11" spans="3:13" s="68" customFormat="1" ht="20.100000000000001" customHeight="1" x14ac:dyDescent="0.2">
      <c r="C11" s="73"/>
      <c r="D11" s="71" t="s">
        <v>61</v>
      </c>
      <c r="E11" s="71"/>
      <c r="F11" s="70">
        <v>2019</v>
      </c>
      <c r="G11" s="70">
        <v>2018</v>
      </c>
      <c r="H11" s="72"/>
      <c r="I11" s="71" t="s">
        <v>61</v>
      </c>
      <c r="J11" s="71"/>
      <c r="K11" s="70">
        <v>2019</v>
      </c>
      <c r="L11" s="70">
        <v>2018</v>
      </c>
      <c r="M11" s="69"/>
    </row>
    <row r="12" spans="3:13" s="4" customFormat="1" ht="3" customHeight="1" x14ac:dyDescent="0.2">
      <c r="C12" s="67"/>
      <c r="D12" s="66"/>
      <c r="E12" s="66"/>
      <c r="F12" s="65"/>
      <c r="G12" s="65"/>
      <c r="H12" s="5"/>
      <c r="I12" s="5"/>
      <c r="J12" s="5"/>
      <c r="M12" s="64"/>
    </row>
    <row r="13" spans="3:13" s="2" customFormat="1" x14ac:dyDescent="0.2">
      <c r="C13" s="63"/>
      <c r="D13" s="46" t="s">
        <v>60</v>
      </c>
      <c r="E13" s="46"/>
      <c r="F13" s="50"/>
      <c r="G13" s="50"/>
      <c r="H13" s="28"/>
      <c r="I13" s="46" t="s">
        <v>59</v>
      </c>
      <c r="J13" s="46"/>
      <c r="K13" s="44"/>
      <c r="L13" s="44"/>
      <c r="M13" s="62"/>
    </row>
    <row r="14" spans="3:13" x14ac:dyDescent="0.2">
      <c r="C14" s="45"/>
      <c r="D14" s="40" t="s">
        <v>58</v>
      </c>
      <c r="E14" s="40"/>
      <c r="F14" s="53">
        <f>SUM(F15:F22)</f>
        <v>1022251.57</v>
      </c>
      <c r="G14" s="53">
        <f>SUM(G15:G22)</f>
        <v>7100960.6500000004</v>
      </c>
      <c r="H14" s="28"/>
      <c r="I14" s="46" t="s">
        <v>57</v>
      </c>
      <c r="J14" s="46"/>
      <c r="K14" s="53">
        <f>SUM(K15:K17)</f>
        <v>61534518.789999999</v>
      </c>
      <c r="L14" s="53">
        <f>SUM(L15:L17)</f>
        <v>198044813.39000002</v>
      </c>
      <c r="M14" s="35"/>
    </row>
    <row r="15" spans="3:13" x14ac:dyDescent="0.2">
      <c r="C15" s="52"/>
      <c r="D15" s="38" t="s">
        <v>56</v>
      </c>
      <c r="E15" s="38"/>
      <c r="F15" s="37">
        <v>0</v>
      </c>
      <c r="G15" s="37">
        <v>0</v>
      </c>
      <c r="H15" s="28"/>
      <c r="I15" s="38" t="s">
        <v>55</v>
      </c>
      <c r="J15" s="38"/>
      <c r="K15" s="37">
        <v>53762536.68</v>
      </c>
      <c r="L15" s="37">
        <v>75652873.870000005</v>
      </c>
      <c r="M15" s="35"/>
    </row>
    <row r="16" spans="3:13" x14ac:dyDescent="0.2">
      <c r="C16" s="52"/>
      <c r="D16" s="38" t="s">
        <v>54</v>
      </c>
      <c r="E16" s="38"/>
      <c r="F16" s="37">
        <v>0</v>
      </c>
      <c r="G16" s="37">
        <v>0</v>
      </c>
      <c r="H16" s="28"/>
      <c r="I16" s="38" t="s">
        <v>53</v>
      </c>
      <c r="J16" s="38"/>
      <c r="K16" s="37">
        <v>2898579.68</v>
      </c>
      <c r="L16" s="37">
        <v>4977827.26</v>
      </c>
      <c r="M16" s="35"/>
    </row>
    <row r="17" spans="3:13" ht="12" customHeight="1" x14ac:dyDescent="0.2">
      <c r="C17" s="52"/>
      <c r="D17" s="38" t="s">
        <v>52</v>
      </c>
      <c r="E17" s="38"/>
      <c r="F17" s="37">
        <v>0</v>
      </c>
      <c r="G17" s="37">
        <v>0</v>
      </c>
      <c r="H17" s="28"/>
      <c r="I17" s="38" t="s">
        <v>51</v>
      </c>
      <c r="J17" s="38"/>
      <c r="K17" s="37">
        <v>4873402.43</v>
      </c>
      <c r="L17" s="37">
        <v>117414112.26000001</v>
      </c>
      <c r="M17" s="35"/>
    </row>
    <row r="18" spans="3:13" x14ac:dyDescent="0.2">
      <c r="C18" s="52"/>
      <c r="D18" s="56" t="s">
        <v>50</v>
      </c>
      <c r="E18" s="56"/>
      <c r="F18" s="37">
        <v>0</v>
      </c>
      <c r="G18" s="37">
        <v>0</v>
      </c>
      <c r="H18" s="28"/>
      <c r="I18" s="36"/>
      <c r="J18" s="16"/>
      <c r="K18" s="31"/>
      <c r="L18" s="31"/>
      <c r="M18" s="35"/>
    </row>
    <row r="19" spans="3:13" x14ac:dyDescent="0.2">
      <c r="C19" s="52"/>
      <c r="D19" s="56" t="s">
        <v>49</v>
      </c>
      <c r="E19" s="56"/>
      <c r="F19" s="37">
        <v>0</v>
      </c>
      <c r="G19" s="37">
        <v>138265.12</v>
      </c>
      <c r="H19" s="28"/>
      <c r="I19" s="46" t="s">
        <v>48</v>
      </c>
      <c r="J19" s="46"/>
      <c r="K19" s="53">
        <f>SUM(K20:K28)</f>
        <v>59480.72</v>
      </c>
      <c r="L19" s="53">
        <f>SUM(L20:L28)</f>
        <v>75681.179999999993</v>
      </c>
      <c r="M19" s="35"/>
    </row>
    <row r="20" spans="3:13" x14ac:dyDescent="0.2">
      <c r="C20" s="52"/>
      <c r="D20" s="56" t="s">
        <v>47</v>
      </c>
      <c r="E20" s="56"/>
      <c r="F20" s="37">
        <v>0</v>
      </c>
      <c r="G20" s="37">
        <v>6557195.5300000003</v>
      </c>
      <c r="H20" s="28"/>
      <c r="I20" s="38" t="s">
        <v>46</v>
      </c>
      <c r="J20" s="38"/>
      <c r="K20" s="37">
        <v>0</v>
      </c>
      <c r="L20" s="37">
        <v>0</v>
      </c>
      <c r="M20" s="35"/>
    </row>
    <row r="21" spans="3:13" x14ac:dyDescent="0.2">
      <c r="C21" s="52"/>
      <c r="D21" s="56" t="s">
        <v>45</v>
      </c>
      <c r="E21" s="56"/>
      <c r="F21" s="37">
        <v>1022251.57</v>
      </c>
      <c r="G21" s="37">
        <v>405500</v>
      </c>
      <c r="H21" s="28"/>
      <c r="I21" s="61" t="s">
        <v>44</v>
      </c>
      <c r="J21" s="61"/>
      <c r="K21" s="37">
        <v>0</v>
      </c>
      <c r="L21" s="37">
        <v>10000</v>
      </c>
      <c r="M21" s="35"/>
    </row>
    <row r="22" spans="3:13" ht="45" customHeight="1" x14ac:dyDescent="0.2">
      <c r="C22" s="52"/>
      <c r="D22" s="60" t="s">
        <v>43</v>
      </c>
      <c r="E22" s="60"/>
      <c r="F22" s="37">
        <v>0</v>
      </c>
      <c r="G22" s="37">
        <v>0</v>
      </c>
      <c r="H22" s="28"/>
      <c r="I22" s="38" t="s">
        <v>42</v>
      </c>
      <c r="J22" s="38"/>
      <c r="K22" s="37">
        <v>0</v>
      </c>
      <c r="L22" s="37">
        <v>0</v>
      </c>
      <c r="M22" s="35"/>
    </row>
    <row r="23" spans="3:13" x14ac:dyDescent="0.2">
      <c r="C23" s="45"/>
      <c r="D23" s="55"/>
      <c r="E23" s="54"/>
      <c r="F23" s="59"/>
      <c r="G23" s="59"/>
      <c r="H23" s="28"/>
      <c r="I23" s="38" t="s">
        <v>41</v>
      </c>
      <c r="J23" s="38"/>
      <c r="K23" s="37">
        <v>0</v>
      </c>
      <c r="L23" s="37">
        <v>0</v>
      </c>
      <c r="M23" s="35"/>
    </row>
    <row r="24" spans="3:13" ht="29.25" customHeight="1" x14ac:dyDescent="0.2">
      <c r="C24" s="45"/>
      <c r="D24" s="58" t="s">
        <v>40</v>
      </c>
      <c r="E24" s="58"/>
      <c r="F24" s="53">
        <f>SUM(F25:F26)</f>
        <v>145547893.95999998</v>
      </c>
      <c r="G24" s="53">
        <f>SUM(G25:G26)</f>
        <v>197291657.43000001</v>
      </c>
      <c r="H24" s="28"/>
      <c r="I24" s="38" t="s">
        <v>39</v>
      </c>
      <c r="J24" s="38"/>
      <c r="K24" s="37">
        <v>59480.72</v>
      </c>
      <c r="L24" s="37">
        <v>65681.179999999993</v>
      </c>
      <c r="M24" s="35"/>
    </row>
    <row r="25" spans="3:13" ht="43.5" customHeight="1" x14ac:dyDescent="0.2">
      <c r="C25" s="52"/>
      <c r="D25" s="56" t="s">
        <v>38</v>
      </c>
      <c r="E25" s="56"/>
      <c r="F25" s="57">
        <v>67457792.519999996</v>
      </c>
      <c r="G25" s="57">
        <v>104632660.45999999</v>
      </c>
      <c r="H25" s="28"/>
      <c r="I25" s="38" t="s">
        <v>37</v>
      </c>
      <c r="J25" s="38"/>
      <c r="K25" s="37">
        <v>0</v>
      </c>
      <c r="L25" s="37">
        <v>0</v>
      </c>
      <c r="M25" s="35"/>
    </row>
    <row r="26" spans="3:13" ht="30" customHeight="1" x14ac:dyDescent="0.2">
      <c r="C26" s="52"/>
      <c r="D26" s="56" t="s">
        <v>36</v>
      </c>
      <c r="E26" s="56"/>
      <c r="F26" s="37">
        <v>78090101.439999998</v>
      </c>
      <c r="G26" s="37">
        <v>92658996.969999999</v>
      </c>
      <c r="H26" s="28"/>
      <c r="I26" s="38" t="s">
        <v>35</v>
      </c>
      <c r="J26" s="38"/>
      <c r="K26" s="37">
        <v>0</v>
      </c>
      <c r="L26" s="37">
        <v>0</v>
      </c>
      <c r="M26" s="35"/>
    </row>
    <row r="27" spans="3:13" x14ac:dyDescent="0.2">
      <c r="C27" s="45"/>
      <c r="D27" s="55"/>
      <c r="E27" s="54"/>
      <c r="F27" s="31"/>
      <c r="G27" s="31"/>
      <c r="H27" s="28"/>
      <c r="I27" s="38" t="s">
        <v>34</v>
      </c>
      <c r="J27" s="38"/>
      <c r="K27" s="37">
        <v>0</v>
      </c>
      <c r="L27" s="37">
        <v>0</v>
      </c>
      <c r="M27" s="35"/>
    </row>
    <row r="28" spans="3:13" x14ac:dyDescent="0.2">
      <c r="C28" s="52"/>
      <c r="D28" s="40" t="s">
        <v>33</v>
      </c>
      <c r="E28" s="40"/>
      <c r="F28" s="53">
        <f>+SUM(F29:F33)</f>
        <v>4058631.19</v>
      </c>
      <c r="G28" s="53">
        <f>+SUM(G29:G33)</f>
        <v>173135.35</v>
      </c>
      <c r="H28" s="28"/>
      <c r="I28" s="38" t="s">
        <v>32</v>
      </c>
      <c r="J28" s="38"/>
      <c r="K28" s="37">
        <v>0</v>
      </c>
      <c r="L28" s="37">
        <v>0</v>
      </c>
      <c r="M28" s="35"/>
    </row>
    <row r="29" spans="3:13" x14ac:dyDescent="0.2">
      <c r="C29" s="52"/>
      <c r="D29" s="38" t="s">
        <v>31</v>
      </c>
      <c r="E29" s="38"/>
      <c r="F29" s="37">
        <v>0</v>
      </c>
      <c r="G29" s="37">
        <v>173135.34</v>
      </c>
      <c r="H29" s="28"/>
      <c r="I29" s="36"/>
      <c r="J29" s="16"/>
      <c r="K29" s="31"/>
      <c r="L29" s="31"/>
      <c r="M29" s="35"/>
    </row>
    <row r="30" spans="3:13" x14ac:dyDescent="0.2">
      <c r="C30" s="52"/>
      <c r="D30" s="38" t="s">
        <v>30</v>
      </c>
      <c r="E30" s="38"/>
      <c r="F30" s="37">
        <v>0</v>
      </c>
      <c r="G30" s="37">
        <v>0</v>
      </c>
      <c r="H30" s="28"/>
      <c r="I30" s="40" t="s">
        <v>29</v>
      </c>
      <c r="J30" s="40"/>
      <c r="K30" s="53">
        <f>SUM(K31:K33)</f>
        <v>0</v>
      </c>
      <c r="L30" s="53">
        <f>SUM(L31:L33)</f>
        <v>0</v>
      </c>
      <c r="M30" s="35"/>
    </row>
    <row r="31" spans="3:13" ht="26.25" customHeight="1" x14ac:dyDescent="0.2">
      <c r="C31" s="52"/>
      <c r="D31" s="43" t="s">
        <v>28</v>
      </c>
      <c r="E31" s="43"/>
      <c r="F31" s="37">
        <v>0</v>
      </c>
      <c r="G31" s="37">
        <v>0</v>
      </c>
      <c r="H31" s="28"/>
      <c r="I31" s="38" t="s">
        <v>27</v>
      </c>
      <c r="J31" s="38"/>
      <c r="K31" s="37">
        <v>0</v>
      </c>
      <c r="L31" s="37">
        <v>0</v>
      </c>
      <c r="M31" s="35"/>
    </row>
    <row r="32" spans="3:13" x14ac:dyDescent="0.2">
      <c r="C32" s="52"/>
      <c r="D32" s="38" t="s">
        <v>26</v>
      </c>
      <c r="E32" s="38"/>
      <c r="F32" s="37">
        <v>0</v>
      </c>
      <c r="G32" s="37">
        <v>0</v>
      </c>
      <c r="H32" s="28"/>
      <c r="I32" s="38" t="s">
        <v>25</v>
      </c>
      <c r="J32" s="38"/>
      <c r="K32" s="37">
        <v>0</v>
      </c>
      <c r="L32" s="37">
        <v>0</v>
      </c>
      <c r="M32" s="35"/>
    </row>
    <row r="33" spans="3:13" x14ac:dyDescent="0.2">
      <c r="C33" s="52"/>
      <c r="D33" s="38" t="s">
        <v>24</v>
      </c>
      <c r="E33" s="38"/>
      <c r="F33" s="37">
        <v>4058631.19</v>
      </c>
      <c r="G33" s="37">
        <v>0.01</v>
      </c>
      <c r="H33" s="28"/>
      <c r="I33" s="38" t="s">
        <v>23</v>
      </c>
      <c r="J33" s="38"/>
      <c r="K33" s="37">
        <v>0</v>
      </c>
      <c r="L33" s="37">
        <v>0</v>
      </c>
      <c r="M33" s="35"/>
    </row>
    <row r="34" spans="3:13" x14ac:dyDescent="0.2">
      <c r="C34" s="45"/>
      <c r="D34" s="36"/>
      <c r="E34" s="51"/>
      <c r="F34" s="50"/>
      <c r="G34" s="50"/>
      <c r="H34" s="28"/>
      <c r="I34" s="36"/>
      <c r="J34" s="16"/>
      <c r="K34" s="31"/>
      <c r="L34" s="31"/>
      <c r="M34" s="35"/>
    </row>
    <row r="35" spans="3:13" x14ac:dyDescent="0.2">
      <c r="C35" s="49"/>
      <c r="D35" s="33" t="s">
        <v>22</v>
      </c>
      <c r="E35" s="33"/>
      <c r="F35" s="48">
        <f>F14+F24+F28</f>
        <v>150628776.71999997</v>
      </c>
      <c r="G35" s="48">
        <f>G14+G24+G28</f>
        <v>204565753.43000001</v>
      </c>
      <c r="H35" s="47"/>
      <c r="I35" s="46" t="s">
        <v>21</v>
      </c>
      <c r="J35" s="46"/>
      <c r="K35" s="39">
        <f>SUM(K36:K40)</f>
        <v>0</v>
      </c>
      <c r="L35" s="39">
        <f>SUM(L36:L40)</f>
        <v>0</v>
      </c>
      <c r="M35" s="35"/>
    </row>
    <row r="36" spans="3:13" x14ac:dyDescent="0.2">
      <c r="C36" s="45"/>
      <c r="D36" s="33"/>
      <c r="E36" s="33"/>
      <c r="F36" s="44"/>
      <c r="G36" s="44"/>
      <c r="H36" s="28"/>
      <c r="I36" s="38" t="s">
        <v>20</v>
      </c>
      <c r="J36" s="38"/>
      <c r="K36" s="37">
        <v>0</v>
      </c>
      <c r="L36" s="37">
        <v>0</v>
      </c>
      <c r="M36" s="35"/>
    </row>
    <row r="37" spans="3:13" x14ac:dyDescent="0.2">
      <c r="C37" s="30"/>
      <c r="D37" s="28"/>
      <c r="E37" s="28"/>
      <c r="F37" s="29"/>
      <c r="G37" s="29"/>
      <c r="H37" s="28"/>
      <c r="I37" s="38" t="s">
        <v>19</v>
      </c>
      <c r="J37" s="38"/>
      <c r="K37" s="37">
        <v>0</v>
      </c>
      <c r="L37" s="37">
        <v>0</v>
      </c>
      <c r="M37" s="35"/>
    </row>
    <row r="38" spans="3:13" x14ac:dyDescent="0.2">
      <c r="C38" s="30"/>
      <c r="D38" s="28"/>
      <c r="E38" s="28"/>
      <c r="F38" s="29"/>
      <c r="G38" s="29"/>
      <c r="H38" s="28"/>
      <c r="I38" s="38" t="s">
        <v>18</v>
      </c>
      <c r="J38" s="38"/>
      <c r="K38" s="37">
        <v>0</v>
      </c>
      <c r="L38" s="37">
        <v>0</v>
      </c>
      <c r="M38" s="35"/>
    </row>
    <row r="39" spans="3:13" x14ac:dyDescent="0.2">
      <c r="C39" s="30"/>
      <c r="D39" s="28"/>
      <c r="E39" s="28"/>
      <c r="F39" s="29"/>
      <c r="G39" s="29"/>
      <c r="H39" s="28"/>
      <c r="I39" s="38" t="s">
        <v>17</v>
      </c>
      <c r="J39" s="38"/>
      <c r="K39" s="37">
        <v>0</v>
      </c>
      <c r="L39" s="37">
        <v>0</v>
      </c>
      <c r="M39" s="35"/>
    </row>
    <row r="40" spans="3:13" x14ac:dyDescent="0.2">
      <c r="C40" s="30"/>
      <c r="D40" s="28"/>
      <c r="E40" s="28"/>
      <c r="F40" s="44"/>
      <c r="G40" s="29"/>
      <c r="H40" s="28"/>
      <c r="I40" s="38" t="s">
        <v>16</v>
      </c>
      <c r="J40" s="38"/>
      <c r="K40" s="37">
        <v>0</v>
      </c>
      <c r="L40" s="37">
        <v>0</v>
      </c>
      <c r="M40" s="35"/>
    </row>
    <row r="41" spans="3:13" x14ac:dyDescent="0.2">
      <c r="C41" s="30"/>
      <c r="D41" s="28"/>
      <c r="E41" s="28"/>
      <c r="F41" s="29"/>
      <c r="G41" s="29"/>
      <c r="H41" s="28"/>
      <c r="I41" s="36"/>
      <c r="J41" s="16"/>
      <c r="K41" s="31"/>
      <c r="L41" s="31"/>
      <c r="M41" s="35"/>
    </row>
    <row r="42" spans="3:13" x14ac:dyDescent="0.2">
      <c r="C42" s="30"/>
      <c r="D42" s="28"/>
      <c r="E42" s="28"/>
      <c r="F42" s="29"/>
      <c r="G42" s="29"/>
      <c r="H42" s="28"/>
      <c r="I42" s="40" t="s">
        <v>15</v>
      </c>
      <c r="J42" s="40"/>
      <c r="K42" s="39">
        <f>SUM(K43:K48)</f>
        <v>2904.95</v>
      </c>
      <c r="L42" s="39">
        <f>SUM(L43:L48)</f>
        <v>15005291.139999999</v>
      </c>
      <c r="M42" s="35"/>
    </row>
    <row r="43" spans="3:13" ht="26.25" customHeight="1" x14ac:dyDescent="0.2">
      <c r="C43" s="30"/>
      <c r="D43" s="28"/>
      <c r="E43" s="28"/>
      <c r="F43" s="29"/>
      <c r="G43" s="29"/>
      <c r="H43" s="28"/>
      <c r="I43" s="43" t="s">
        <v>14</v>
      </c>
      <c r="J43" s="43"/>
      <c r="K43" s="42">
        <v>2908.14</v>
      </c>
      <c r="L43" s="42">
        <v>15005292.449999999</v>
      </c>
      <c r="M43" s="35"/>
    </row>
    <row r="44" spans="3:13" x14ac:dyDescent="0.2">
      <c r="C44" s="30"/>
      <c r="D44" s="28"/>
      <c r="E44" s="28"/>
      <c r="F44" s="29"/>
      <c r="G44" s="29"/>
      <c r="H44" s="28"/>
      <c r="I44" s="38" t="s">
        <v>13</v>
      </c>
      <c r="J44" s="38"/>
      <c r="K44" s="37">
        <v>0</v>
      </c>
      <c r="L44" s="37">
        <v>0</v>
      </c>
      <c r="M44" s="35"/>
    </row>
    <row r="45" spans="3:13" ht="12" customHeight="1" x14ac:dyDescent="0.2">
      <c r="C45" s="30"/>
      <c r="D45" s="28"/>
      <c r="E45" s="28"/>
      <c r="F45" s="29"/>
      <c r="G45" s="29"/>
      <c r="H45" s="28"/>
      <c r="I45" s="38" t="s">
        <v>12</v>
      </c>
      <c r="J45" s="38"/>
      <c r="K45" s="37">
        <v>0</v>
      </c>
      <c r="L45" s="37">
        <v>0</v>
      </c>
      <c r="M45" s="35"/>
    </row>
    <row r="46" spans="3:13" ht="25.5" customHeight="1" x14ac:dyDescent="0.2">
      <c r="C46" s="30"/>
      <c r="D46" s="28"/>
      <c r="E46" s="28"/>
      <c r="F46" s="29"/>
      <c r="G46" s="29"/>
      <c r="H46" s="28"/>
      <c r="I46" s="43" t="s">
        <v>11</v>
      </c>
      <c r="J46" s="43"/>
      <c r="K46" s="37">
        <v>0</v>
      </c>
      <c r="L46" s="37">
        <v>0</v>
      </c>
      <c r="M46" s="35"/>
    </row>
    <row r="47" spans="3:13" x14ac:dyDescent="0.2">
      <c r="C47" s="30"/>
      <c r="D47" s="28"/>
      <c r="E47" s="28"/>
      <c r="F47" s="29"/>
      <c r="G47" s="29"/>
      <c r="H47" s="28"/>
      <c r="I47" s="38" t="s">
        <v>10</v>
      </c>
      <c r="J47" s="38"/>
      <c r="K47" s="37">
        <v>0</v>
      </c>
      <c r="L47" s="37">
        <v>0</v>
      </c>
      <c r="M47" s="35"/>
    </row>
    <row r="48" spans="3:13" x14ac:dyDescent="0.2">
      <c r="C48" s="30"/>
      <c r="D48" s="28"/>
      <c r="E48" s="28"/>
      <c r="F48" s="29"/>
      <c r="G48" s="29"/>
      <c r="H48" s="28"/>
      <c r="I48" s="38" t="s">
        <v>9</v>
      </c>
      <c r="J48" s="38"/>
      <c r="K48" s="42">
        <v>-3.19</v>
      </c>
      <c r="L48" s="42">
        <v>-1.31</v>
      </c>
      <c r="M48" s="41"/>
    </row>
    <row r="49" spans="3:15" x14ac:dyDescent="0.2">
      <c r="C49" s="30"/>
      <c r="D49" s="28"/>
      <c r="E49" s="28"/>
      <c r="F49" s="29"/>
      <c r="G49" s="29"/>
      <c r="H49" s="28"/>
      <c r="I49" s="36"/>
      <c r="J49" s="16"/>
      <c r="K49" s="31"/>
      <c r="L49" s="31"/>
      <c r="M49" s="35"/>
    </row>
    <row r="50" spans="3:15" x14ac:dyDescent="0.2">
      <c r="C50" s="30"/>
      <c r="D50" s="28"/>
      <c r="E50" s="28"/>
      <c r="F50" s="29"/>
      <c r="G50" s="29"/>
      <c r="H50" s="28"/>
      <c r="I50" s="40" t="s">
        <v>8</v>
      </c>
      <c r="J50" s="40"/>
      <c r="K50" s="39">
        <f>SUM(K51)</f>
        <v>0</v>
      </c>
      <c r="L50" s="39">
        <f>SUM(L51)</f>
        <v>0</v>
      </c>
      <c r="M50" s="35"/>
    </row>
    <row r="51" spans="3:15" x14ac:dyDescent="0.2">
      <c r="C51" s="30"/>
      <c r="D51" s="28"/>
      <c r="E51" s="28"/>
      <c r="F51" s="29"/>
      <c r="G51" s="29"/>
      <c r="H51" s="28"/>
      <c r="I51" s="38" t="s">
        <v>7</v>
      </c>
      <c r="J51" s="38"/>
      <c r="K51" s="37">
        <v>0</v>
      </c>
      <c r="L51" s="37">
        <v>0</v>
      </c>
      <c r="M51" s="35"/>
      <c r="O51" s="34"/>
    </row>
    <row r="52" spans="3:15" x14ac:dyDescent="0.2">
      <c r="C52" s="30"/>
      <c r="D52" s="28"/>
      <c r="E52" s="28"/>
      <c r="F52" s="29"/>
      <c r="G52" s="29"/>
      <c r="H52" s="28"/>
      <c r="I52" s="36"/>
      <c r="J52" s="16"/>
      <c r="K52" s="31"/>
      <c r="L52" s="31"/>
      <c r="M52" s="35"/>
      <c r="O52" s="34"/>
    </row>
    <row r="53" spans="3:15" x14ac:dyDescent="0.2">
      <c r="C53" s="30"/>
      <c r="D53" s="28"/>
      <c r="E53" s="28"/>
      <c r="F53" s="29"/>
      <c r="G53" s="29"/>
      <c r="H53" s="28"/>
      <c r="I53" s="33" t="s">
        <v>6</v>
      </c>
      <c r="J53" s="33"/>
      <c r="K53" s="26">
        <f>K14+K19+K30+K35+K42+K50</f>
        <v>61596904.460000001</v>
      </c>
      <c r="L53" s="26">
        <f>L14+L19+L30+L35+L42+L50</f>
        <v>213125785.71000001</v>
      </c>
      <c r="M53" s="25"/>
    </row>
    <row r="54" spans="3:15" x14ac:dyDescent="0.2">
      <c r="C54" s="30"/>
      <c r="D54" s="28"/>
      <c r="E54" s="28"/>
      <c r="F54" s="29"/>
      <c r="G54" s="29"/>
      <c r="H54" s="28"/>
      <c r="I54" s="32"/>
      <c r="J54" s="32"/>
      <c r="K54" s="31"/>
      <c r="L54" s="31"/>
      <c r="M54" s="25"/>
    </row>
    <row r="55" spans="3:15" x14ac:dyDescent="0.2">
      <c r="C55" s="30"/>
      <c r="D55" s="28"/>
      <c r="E55" s="28"/>
      <c r="F55" s="29"/>
      <c r="G55" s="29"/>
      <c r="H55" s="28"/>
      <c r="I55" s="27" t="s">
        <v>5</v>
      </c>
      <c r="J55" s="27"/>
      <c r="K55" s="26">
        <f>+F35-K53</f>
        <v>89031872.259999961</v>
      </c>
      <c r="L55" s="26">
        <f>G35-L53</f>
        <v>-8560032.2800000012</v>
      </c>
      <c r="M55" s="25"/>
    </row>
    <row r="56" spans="3:15" ht="6" customHeight="1" x14ac:dyDescent="0.2">
      <c r="C56" s="24"/>
      <c r="D56" s="23"/>
      <c r="E56" s="23"/>
      <c r="F56" s="23"/>
      <c r="G56" s="23"/>
      <c r="H56" s="23"/>
      <c r="I56" s="22"/>
      <c r="J56" s="22"/>
      <c r="K56" s="21"/>
      <c r="L56" s="21"/>
      <c r="M56" s="20"/>
    </row>
    <row r="57" spans="3:15" ht="6" customHeight="1" x14ac:dyDescent="0.2">
      <c r="C57" s="4"/>
      <c r="D57" s="4"/>
      <c r="E57" s="4"/>
      <c r="F57" s="4"/>
      <c r="G57" s="4"/>
      <c r="H57" s="4"/>
      <c r="I57" s="5"/>
      <c r="J57" s="5"/>
      <c r="K57" s="4"/>
      <c r="L57" s="4"/>
      <c r="M57" s="4"/>
    </row>
    <row r="58" spans="3:15" ht="6" customHeight="1" x14ac:dyDescent="0.2">
      <c r="C58" s="4"/>
      <c r="D58" s="16"/>
      <c r="E58" s="17"/>
      <c r="F58" s="6"/>
      <c r="G58" s="6"/>
      <c r="H58" s="4"/>
      <c r="I58" s="18"/>
      <c r="J58" s="19"/>
      <c r="K58" s="6"/>
      <c r="L58" s="6"/>
      <c r="M58" s="4"/>
    </row>
    <row r="59" spans="3:15" ht="15" customHeight="1" x14ac:dyDescent="0.2">
      <c r="C59" s="16" t="s">
        <v>4</v>
      </c>
      <c r="E59" s="16"/>
      <c r="F59" s="16"/>
      <c r="G59" s="16"/>
      <c r="H59" s="16"/>
      <c r="I59" s="16"/>
      <c r="J59" s="16"/>
      <c r="K59" s="16"/>
      <c r="L59" s="16"/>
    </row>
    <row r="60" spans="3:15" ht="9.75" customHeight="1" x14ac:dyDescent="0.2">
      <c r="D60" s="16"/>
      <c r="E60" s="17"/>
      <c r="F60" s="6"/>
      <c r="G60" s="6"/>
      <c r="I60" s="18"/>
      <c r="J60" s="17"/>
      <c r="K60" s="6"/>
      <c r="L60" s="6"/>
    </row>
    <row r="61" spans="3:15" ht="9.75" customHeight="1" x14ac:dyDescent="0.2">
      <c r="D61" s="16"/>
      <c r="E61" s="17"/>
      <c r="F61" s="6"/>
      <c r="G61" s="6"/>
      <c r="I61" s="18"/>
      <c r="J61" s="17"/>
      <c r="K61" s="6"/>
      <c r="L61" s="6"/>
    </row>
    <row r="62" spans="3:15" ht="9.75" customHeight="1" x14ac:dyDescent="0.2">
      <c r="D62" s="16"/>
      <c r="E62" s="17"/>
      <c r="F62" s="6"/>
      <c r="G62" s="6"/>
      <c r="I62" s="18"/>
      <c r="J62" s="17"/>
      <c r="K62" s="6"/>
      <c r="L62" s="6"/>
    </row>
    <row r="63" spans="3:15" ht="30" customHeight="1" x14ac:dyDescent="0.2">
      <c r="D63" s="16"/>
      <c r="E63" s="15"/>
      <c r="F63" s="15"/>
      <c r="G63" s="6"/>
      <c r="I63" s="14"/>
      <c r="J63" s="14"/>
      <c r="K63" s="6"/>
      <c r="L63" s="6"/>
    </row>
    <row r="64" spans="3:15" ht="14.1" customHeight="1" x14ac:dyDescent="0.2">
      <c r="D64" s="13"/>
      <c r="E64" s="12" t="s">
        <v>3</v>
      </c>
      <c r="F64" s="12"/>
      <c r="G64" s="6"/>
      <c r="H64" s="6"/>
      <c r="I64" s="11" t="s">
        <v>2</v>
      </c>
      <c r="J64" s="11"/>
      <c r="K64" s="7"/>
      <c r="L64" s="6"/>
    </row>
    <row r="65" spans="4:13" ht="14.1" customHeight="1" x14ac:dyDescent="0.2">
      <c r="D65" s="10"/>
      <c r="E65" s="8" t="s">
        <v>1</v>
      </c>
      <c r="F65" s="8"/>
      <c r="G65" s="9"/>
      <c r="H65" s="9"/>
      <c r="I65" s="8" t="s">
        <v>0</v>
      </c>
      <c r="J65" s="8"/>
      <c r="K65" s="7"/>
      <c r="L65" s="6"/>
    </row>
    <row r="66" spans="4:13" ht="9.9499999999999993" customHeight="1" x14ac:dyDescent="0.2">
      <c r="F66" s="3"/>
    </row>
    <row r="67" spans="4:13" x14ac:dyDescent="0.2">
      <c r="D67" s="4"/>
      <c r="E67" s="4"/>
      <c r="F67" s="3"/>
      <c r="G67" s="4"/>
      <c r="H67" s="4"/>
      <c r="I67" s="5"/>
      <c r="J67" s="5"/>
      <c r="K67" s="4"/>
      <c r="L67" s="4"/>
      <c r="M67" s="4"/>
    </row>
    <row r="68" spans="4:13" x14ac:dyDescent="0.2">
      <c r="F68" s="3"/>
    </row>
  </sheetData>
  <sheetProtection formatCells="0" selectLockedCells="1"/>
  <mergeCells count="69">
    <mergeCell ref="I55:J55"/>
    <mergeCell ref="E63:F63"/>
    <mergeCell ref="I63:J63"/>
    <mergeCell ref="E64:F64"/>
    <mergeCell ref="I64:J64"/>
    <mergeCell ref="I43:J43"/>
    <mergeCell ref="I44:J44"/>
    <mergeCell ref="E65:F65"/>
    <mergeCell ref="I65:J65"/>
    <mergeCell ref="I46:J46"/>
    <mergeCell ref="I47:J47"/>
    <mergeCell ref="I48:J48"/>
    <mergeCell ref="I50:J50"/>
    <mergeCell ref="I51:J51"/>
    <mergeCell ref="I53:J53"/>
    <mergeCell ref="I45:J45"/>
    <mergeCell ref="D35:E35"/>
    <mergeCell ref="I35:J35"/>
    <mergeCell ref="D36:E36"/>
    <mergeCell ref="I36:J36"/>
    <mergeCell ref="I37:J37"/>
    <mergeCell ref="I38:J38"/>
    <mergeCell ref="I39:J39"/>
    <mergeCell ref="I40:J40"/>
    <mergeCell ref="I42:J42"/>
    <mergeCell ref="D31:E31"/>
    <mergeCell ref="I31:J31"/>
    <mergeCell ref="D32:E32"/>
    <mergeCell ref="I32:J32"/>
    <mergeCell ref="D33:E33"/>
    <mergeCell ref="I33:J33"/>
    <mergeCell ref="I27:J27"/>
    <mergeCell ref="D28:E28"/>
    <mergeCell ref="I28:J28"/>
    <mergeCell ref="D29:E29"/>
    <mergeCell ref="D30:E30"/>
    <mergeCell ref="I30:J30"/>
    <mergeCell ref="I22:J22"/>
    <mergeCell ref="I23:J23"/>
    <mergeCell ref="D24:E24"/>
    <mergeCell ref="I24:J24"/>
    <mergeCell ref="D25:E25"/>
    <mergeCell ref="I25:J25"/>
    <mergeCell ref="D17:E17"/>
    <mergeCell ref="I17:J17"/>
    <mergeCell ref="D18:E18"/>
    <mergeCell ref="D26:E26"/>
    <mergeCell ref="I26:J26"/>
    <mergeCell ref="D20:E20"/>
    <mergeCell ref="I20:J20"/>
    <mergeCell ref="D21:E21"/>
    <mergeCell ref="I21:J21"/>
    <mergeCell ref="D22:E22"/>
    <mergeCell ref="D19:E19"/>
    <mergeCell ref="I19:J19"/>
    <mergeCell ref="D13:E13"/>
    <mergeCell ref="I13:J13"/>
    <mergeCell ref="D14:E14"/>
    <mergeCell ref="I14:J14"/>
    <mergeCell ref="D15:E15"/>
    <mergeCell ref="I15:J15"/>
    <mergeCell ref="D16:E16"/>
    <mergeCell ref="I16:J16"/>
    <mergeCell ref="E4:K4"/>
    <mergeCell ref="E5:K5"/>
    <mergeCell ref="E6:K6"/>
    <mergeCell ref="H8:J8"/>
    <mergeCell ref="D11:E11"/>
    <mergeCell ref="I11:J11"/>
  </mergeCells>
  <printOptions verticalCentered="1"/>
  <pageMargins left="0.39370078740157483" right="0" top="0.43307086614173229" bottom="0.70866141732283472" header="0.39370078740157483" footer="0"/>
  <pageSetup scale="6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2019-10-18T18:54:23Z</dcterms:created>
  <dcterms:modified xsi:type="dcterms:W3CDTF">2019-10-18T18:54:52Z</dcterms:modified>
</cp:coreProperties>
</file>