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CProg " sheetId="1" r:id="rId1"/>
  </sheets>
  <externalReferences>
    <externalReference r:id="rId2"/>
    <externalReference r:id="rId3"/>
    <externalReference r:id="rId4"/>
  </externalReferences>
  <definedNames>
    <definedName name="Abr" localSheetId="0">#REF!</definedName>
    <definedName name="Abr">#REF!</definedName>
    <definedName name="Ene" localSheetId="0">#REF!</definedName>
    <definedName name="Ene">#REF!</definedName>
    <definedName name="Feb" localSheetId="0">#REF!</definedName>
    <definedName name="Feb">#REF!</definedName>
    <definedName name="Jul" localSheetId="0">#REF!</definedName>
    <definedName name="Jul">#REF!</definedName>
    <definedName name="Jun" localSheetId="0">#REF!</definedName>
    <definedName name="Jun">#REF!</definedName>
    <definedName name="Mar" localSheetId="0">#REF!</definedName>
    <definedName name="Mar">#REF!</definedName>
    <definedName name="May" localSheetId="0">#REF!</definedName>
    <definedName name="May">#REF!</definedName>
    <definedName name="YAO">#REF!</definedName>
  </definedNames>
  <calcPr calcId="125725"/>
</workbook>
</file>

<file path=xl/calcChain.xml><?xml version="1.0" encoding="utf-8"?>
<calcChain xmlns="http://schemas.openxmlformats.org/spreadsheetml/2006/main">
  <c r="H43" i="1"/>
  <c r="H46" s="1"/>
  <c r="L41"/>
  <c r="G41"/>
  <c r="L39"/>
  <c r="G39"/>
  <c r="L38"/>
  <c r="G38"/>
  <c r="L37"/>
  <c r="K37"/>
  <c r="I37"/>
  <c r="G37"/>
  <c r="F37"/>
  <c r="E37"/>
  <c r="L36"/>
  <c r="G36"/>
  <c r="L35"/>
  <c r="G35"/>
  <c r="L34"/>
  <c r="G34"/>
  <c r="L33"/>
  <c r="G33"/>
  <c r="L32"/>
  <c r="K32"/>
  <c r="I32"/>
  <c r="G32"/>
  <c r="F32"/>
  <c r="F43" s="1"/>
  <c r="F46" s="1"/>
  <c r="E32"/>
  <c r="L31"/>
  <c r="G31"/>
  <c r="L30"/>
  <c r="G30"/>
  <c r="L29"/>
  <c r="K29"/>
  <c r="J29"/>
  <c r="J43" s="1"/>
  <c r="J46" s="1"/>
  <c r="I29"/>
  <c r="G29"/>
  <c r="F29"/>
  <c r="E29"/>
  <c r="L28"/>
  <c r="G27"/>
  <c r="G26"/>
  <c r="L26" s="1"/>
  <c r="L25" s="1"/>
  <c r="K25"/>
  <c r="J25"/>
  <c r="I25"/>
  <c r="H25"/>
  <c r="G25"/>
  <c r="F25"/>
  <c r="E25"/>
  <c r="G24"/>
  <c r="L24" s="1"/>
  <c r="G23"/>
  <c r="L23" s="1"/>
  <c r="G22"/>
  <c r="L22" s="1"/>
  <c r="G21"/>
  <c r="L21" s="1"/>
  <c r="G20"/>
  <c r="L20" s="1"/>
  <c r="G19"/>
  <c r="L19" s="1"/>
  <c r="G18"/>
  <c r="L18" s="1"/>
  <c r="G17"/>
  <c r="L17" s="1"/>
  <c r="K16"/>
  <c r="J16"/>
  <c r="I16"/>
  <c r="H16"/>
  <c r="G16"/>
  <c r="F16"/>
  <c r="E16"/>
  <c r="G15"/>
  <c r="L15" s="1"/>
  <c r="G14"/>
  <c r="L14" s="1"/>
  <c r="L13" s="1"/>
  <c r="K13"/>
  <c r="K43" s="1"/>
  <c r="K46" s="1"/>
  <c r="I13"/>
  <c r="I43" s="1"/>
  <c r="I46" s="1"/>
  <c r="G13"/>
  <c r="G43" s="1"/>
  <c r="G46" s="1"/>
  <c r="F13"/>
  <c r="E13"/>
  <c r="E43" s="1"/>
  <c r="E46" s="1"/>
  <c r="L16" l="1"/>
  <c r="L43" s="1"/>
  <c r="L46" s="1"/>
</calcChain>
</file>

<file path=xl/sharedStrings.xml><?xml version="1.0" encoding="utf-8"?>
<sst xmlns="http://schemas.openxmlformats.org/spreadsheetml/2006/main" count="77" uniqueCount="76">
  <si>
    <t>Cuenta Pública 2018</t>
  </si>
  <si>
    <t>INSTITUTO DE INFRAESTRUCTURA FISICA EDUCATIVA DE GUANAJUATO</t>
  </si>
  <si>
    <t>Gasto por Categoría Programática</t>
  </si>
  <si>
    <t>del 01 de  Enero al 30 de Septiembre del 2018</t>
  </si>
  <si>
    <t>Ente Público: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</si>
  <si>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</si>
  <si>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</si>
  <si>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</si>
  <si>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</si>
  <si>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</si>
  <si>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</si>
  <si>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</si>
  <si>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</si>
  <si>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</si>
  <si>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</si>
  <si>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</si>
  <si>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</si>
  <si>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</si>
  <si>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</si>
  <si>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</si>
  <si>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</si>
  <si>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</si>
  <si>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</si>
  <si>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</si>
  <si>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</si>
  <si>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</si>
  <si>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</si>
  <si>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</si>
  <si>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</si>
  <si>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</si>
  <si>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</si>
  <si>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</si>
  <si>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</si>
  <si>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</si>
  <si>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</si>
  <si>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</si>
  <si>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</si>
  <si>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</si>
  <si>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</si>
  <si>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</si>
  <si>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</si>
  <si>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</si>
  <si>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</si>
  <si>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</si>
  <si>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</si>
  <si>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</si>
  <si>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</si>
  <si>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</si>
  <si>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</si>
  <si>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</si>
  <si>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</si>
  <si>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</si>
  <si>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</si>
  <si>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</si>
  <si>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</si>
  <si>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</si>
  <si>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</si>
  <si>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</si>
  <si>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</si>
  <si>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</si>
  <si>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</si>
  <si>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 (Gobierno Federal)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</si>
  <si>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</si>
  <si>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</si>
  <si>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</si>
  <si>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</si>
  <si>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</si>
  <si>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</si>
  <si>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</si>
  <si>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</si>
  <si>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</si>
  <si>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</si>
  <si>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</si>
  <si>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 xml:space="preserve">C.P. Jenny Margarita Granados Galdeano 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</si>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</sst>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General_)"/>
    <numFmt numFmtId="166" formatCode="_-[$€-2]* #,##0.00_-;\-[$€-2]* #,##0.00_-;_-[$€-2]* &quot;-&quot;??_-"/>
    <numFmt numFmtId="167" formatCode="_(* #,##0.00_);_(* \(#,##0.00\);_(* &quot;-&quot;??_);_(@_)"/>
    <numFmt numFmtId="168" formatCode="_-* #,##0.00\ _€_-;\-* #,##0.00\ _€_-;_-* &quot;-&quot;??\ _€_-;_-@_-"/>
    <numFmt numFmtId="169" formatCode="_(&quot;$&quot;* #,##0.00_);_(&quot;$&quot;* \(#,##0.00\);_(&quot;$&quot;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9"/>
      <color theme="1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1" fillId="0" borderId="0"/>
    <xf numFmtId="165" fontId="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>
      <alignment horizontal="center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6" fillId="0" borderId="0"/>
    <xf numFmtId="0" fontId="1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3" fillId="0" borderId="0"/>
    <xf numFmtId="0" fontId="3" fillId="0" borderId="0"/>
    <xf numFmtId="0" fontId="19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20" fillId="13" borderId="17" applyNumberFormat="0" applyProtection="0">
      <alignment horizontal="left" vertical="center" indent="1"/>
    </xf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</cellStyleXfs>
  <cellXfs count="91">
    <xf numFmtId="0" fontId="0" fillId="0" borderId="0" xfId="0"/>
    <xf numFmtId="0" fontId="3" fillId="0" borderId="0" xfId="2"/>
    <xf numFmtId="0" fontId="3" fillId="0" borderId="0" xfId="2" applyFill="1"/>
    <xf numFmtId="0" fontId="4" fillId="11" borderId="2" xfId="2" applyFont="1" applyFill="1" applyBorder="1" applyAlignment="1">
      <alignment horizontal="center"/>
    </xf>
    <xf numFmtId="0" fontId="4" fillId="11" borderId="3" xfId="2" applyFont="1" applyFill="1" applyBorder="1" applyAlignment="1">
      <alignment horizontal="center"/>
    </xf>
    <xf numFmtId="0" fontId="4" fillId="11" borderId="4" xfId="2" applyFont="1" applyFill="1" applyBorder="1" applyAlignment="1">
      <alignment horizontal="center"/>
    </xf>
    <xf numFmtId="0" fontId="4" fillId="11" borderId="5" xfId="2" applyFont="1" applyFill="1" applyBorder="1" applyAlignment="1">
      <alignment horizontal="center"/>
    </xf>
    <xf numFmtId="0" fontId="4" fillId="11" borderId="0" xfId="2" applyFont="1" applyFill="1" applyBorder="1" applyAlignment="1">
      <alignment horizontal="center"/>
    </xf>
    <xf numFmtId="0" fontId="4" fillId="11" borderId="6" xfId="2" applyFont="1" applyFill="1" applyBorder="1" applyAlignment="1">
      <alignment horizontal="center"/>
    </xf>
    <xf numFmtId="0" fontId="4" fillId="11" borderId="7" xfId="2" applyFont="1" applyFill="1" applyBorder="1" applyAlignment="1">
      <alignment horizontal="center"/>
    </xf>
    <xf numFmtId="0" fontId="4" fillId="11" borderId="8" xfId="2" applyFont="1" applyFill="1" applyBorder="1" applyAlignment="1">
      <alignment horizontal="center"/>
    </xf>
    <xf numFmtId="0" fontId="4" fillId="11" borderId="9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5" fillId="12" borderId="0" xfId="3" applyFont="1" applyFill="1" applyBorder="1" applyAlignment="1">
      <alignment horizontal="center"/>
    </xf>
    <xf numFmtId="0" fontId="6" fillId="12" borderId="0" xfId="0" applyFont="1" applyFill="1"/>
    <xf numFmtId="0" fontId="5" fillId="12" borderId="0" xfId="0" applyFont="1" applyFill="1" applyBorder="1" applyAlignment="1">
      <alignment horizontal="right"/>
    </xf>
    <xf numFmtId="0" fontId="5" fillId="12" borderId="8" xfId="0" applyNumberFormat="1" applyFont="1" applyFill="1" applyBorder="1" applyAlignment="1" applyProtection="1">
      <alignment horizontal="center"/>
      <protection locked="0"/>
    </xf>
    <xf numFmtId="0" fontId="7" fillId="0" borderId="8" xfId="0" applyFont="1" applyBorder="1" applyAlignment="1"/>
    <xf numFmtId="0" fontId="5" fillId="12" borderId="0" xfId="0" applyNumberFormat="1" applyFont="1" applyFill="1" applyBorder="1" applyAlignment="1" applyProtection="1">
      <protection locked="0"/>
    </xf>
    <xf numFmtId="0" fontId="6" fillId="12" borderId="0" xfId="0" applyFont="1" applyFill="1" applyBorder="1"/>
    <xf numFmtId="0" fontId="5" fillId="12" borderId="8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/>
    <xf numFmtId="0" fontId="0" fillId="0" borderId="8" xfId="0" applyFill="1" applyBorder="1" applyAlignment="1"/>
    <xf numFmtId="0" fontId="4" fillId="11" borderId="2" xfId="2" applyFont="1" applyFill="1" applyBorder="1" applyAlignment="1">
      <alignment horizontal="center" vertical="center"/>
    </xf>
    <xf numFmtId="0" fontId="4" fillId="11" borderId="3" xfId="2" applyFont="1" applyFill="1" applyBorder="1" applyAlignment="1">
      <alignment horizontal="center" vertical="center"/>
    </xf>
    <xf numFmtId="0" fontId="4" fillId="11" borderId="4" xfId="2" applyFont="1" applyFill="1" applyBorder="1" applyAlignment="1">
      <alignment horizontal="center" vertical="center"/>
    </xf>
    <xf numFmtId="0" fontId="4" fillId="11" borderId="10" xfId="2" applyFont="1" applyFill="1" applyBorder="1" applyAlignment="1">
      <alignment horizontal="center" vertical="center" wrapText="1"/>
    </xf>
    <xf numFmtId="0" fontId="4" fillId="11" borderId="5" xfId="2" applyFont="1" applyFill="1" applyBorder="1" applyAlignment="1">
      <alignment horizontal="center" vertical="center"/>
    </xf>
    <xf numFmtId="0" fontId="4" fillId="11" borderId="0" xfId="2" applyFont="1" applyFill="1" applyBorder="1" applyAlignment="1">
      <alignment horizontal="center" vertical="center"/>
    </xf>
    <xf numFmtId="0" fontId="4" fillId="11" borderId="6" xfId="2" applyFont="1" applyFill="1" applyBorder="1" applyAlignment="1">
      <alignment horizontal="center" vertical="center"/>
    </xf>
    <xf numFmtId="0" fontId="4" fillId="11" borderId="10" xfId="2" applyFont="1" applyFill="1" applyBorder="1" applyAlignment="1">
      <alignment horizontal="center" vertical="center" wrapText="1"/>
    </xf>
    <xf numFmtId="0" fontId="4" fillId="11" borderId="7" xfId="2" applyFont="1" applyFill="1" applyBorder="1" applyAlignment="1">
      <alignment horizontal="center" vertical="center"/>
    </xf>
    <xf numFmtId="0" fontId="4" fillId="11" borderId="8" xfId="2" applyFont="1" applyFill="1" applyBorder="1" applyAlignment="1">
      <alignment horizontal="center" vertical="center"/>
    </xf>
    <xf numFmtId="0" fontId="4" fillId="11" borderId="9" xfId="2" applyFont="1" applyFill="1" applyBorder="1" applyAlignment="1">
      <alignment horizontal="center" vertical="center"/>
    </xf>
    <xf numFmtId="0" fontId="8" fillId="12" borderId="5" xfId="2" applyFont="1" applyFill="1" applyBorder="1" applyAlignment="1">
      <alignment horizontal="left" vertical="center" wrapText="1"/>
    </xf>
    <xf numFmtId="0" fontId="8" fillId="12" borderId="0" xfId="2" applyFont="1" applyFill="1" applyBorder="1" applyAlignment="1">
      <alignment horizontal="left" vertical="center" wrapText="1"/>
    </xf>
    <xf numFmtId="0" fontId="8" fillId="12" borderId="6" xfId="2" applyFont="1" applyFill="1" applyBorder="1" applyAlignment="1">
      <alignment horizontal="left" vertical="center" wrapText="1"/>
    </xf>
    <xf numFmtId="164" fontId="8" fillId="12" borderId="11" xfId="2" applyNumberFormat="1" applyFont="1" applyFill="1" applyBorder="1" applyAlignment="1">
      <alignment vertical="center" wrapText="1"/>
    </xf>
    <xf numFmtId="0" fontId="8" fillId="12" borderId="11" xfId="2" applyFont="1" applyFill="1" applyBorder="1" applyAlignment="1">
      <alignment horizontal="justify" vertical="center" wrapText="1"/>
    </xf>
    <xf numFmtId="0" fontId="8" fillId="12" borderId="12" xfId="2" applyFont="1" applyFill="1" applyBorder="1" applyAlignment="1">
      <alignment horizontal="justify" vertical="center" wrapText="1"/>
    </xf>
    <xf numFmtId="0" fontId="8" fillId="0" borderId="12" xfId="2" applyFont="1" applyFill="1" applyBorder="1" applyAlignment="1">
      <alignment horizontal="justify" vertical="center" wrapText="1"/>
    </xf>
    <xf numFmtId="0" fontId="8" fillId="12" borderId="5" xfId="2" applyFont="1" applyFill="1" applyBorder="1" applyAlignment="1">
      <alignment horizontal="justify" vertical="center" wrapText="1"/>
    </xf>
    <xf numFmtId="0" fontId="8" fillId="12" borderId="0" xfId="2" applyFont="1" applyFill="1" applyBorder="1" applyAlignment="1">
      <alignment horizontal="justify" vertical="center" wrapText="1"/>
    </xf>
    <xf numFmtId="0" fontId="8" fillId="12" borderId="6" xfId="2" applyFont="1" applyFill="1" applyBorder="1" applyAlignment="1">
      <alignment horizontal="justify" vertical="center" wrapText="1"/>
    </xf>
    <xf numFmtId="41" fontId="10" fillId="12" borderId="12" xfId="4" applyNumberFormat="1" applyFont="1" applyFill="1" applyBorder="1" applyAlignment="1">
      <alignment horizontal="center" vertical="center" wrapText="1"/>
    </xf>
    <xf numFmtId="41" fontId="10" fillId="0" borderId="12" xfId="4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/>
    </xf>
    <xf numFmtId="0" fontId="10" fillId="12" borderId="5" xfId="2" applyFont="1" applyFill="1" applyBorder="1" applyAlignment="1">
      <alignment horizontal="justify" vertical="center" wrapText="1"/>
    </xf>
    <xf numFmtId="0" fontId="10" fillId="12" borderId="0" xfId="2" applyFont="1" applyFill="1" applyBorder="1" applyAlignment="1">
      <alignment horizontal="justify" vertical="center" wrapText="1"/>
    </xf>
    <xf numFmtId="0" fontId="10" fillId="12" borderId="6" xfId="2" applyFont="1" applyFill="1" applyBorder="1" applyAlignment="1">
      <alignment horizontal="justify" vertical="center" wrapText="1"/>
    </xf>
    <xf numFmtId="41" fontId="8" fillId="12" borderId="12" xfId="4" applyNumberFormat="1" applyFont="1" applyFill="1" applyBorder="1" applyAlignment="1">
      <alignment horizontal="justify" vertical="center" wrapText="1"/>
    </xf>
    <xf numFmtId="41" fontId="8" fillId="12" borderId="6" xfId="4" applyNumberFormat="1" applyFont="1" applyFill="1" applyBorder="1" applyAlignment="1">
      <alignment horizontal="justify" vertical="center" wrapText="1"/>
    </xf>
    <xf numFmtId="41" fontId="8" fillId="0" borderId="6" xfId="4" applyNumberFormat="1" applyFont="1" applyFill="1" applyBorder="1" applyAlignment="1">
      <alignment horizontal="justify" vertical="center" wrapText="1"/>
    </xf>
    <xf numFmtId="0" fontId="2" fillId="0" borderId="0" xfId="0" applyFont="1" applyAlignment="1">
      <alignment horizontal="left"/>
    </xf>
    <xf numFmtId="41" fontId="10" fillId="12" borderId="12" xfId="4" applyNumberFormat="1" applyFont="1" applyFill="1" applyBorder="1" applyAlignment="1">
      <alignment horizontal="justify" vertical="center" wrapText="1"/>
    </xf>
    <xf numFmtId="41" fontId="10" fillId="12" borderId="6" xfId="4" applyNumberFormat="1" applyFont="1" applyFill="1" applyBorder="1" applyAlignment="1">
      <alignment horizontal="justify" vertical="center" wrapText="1"/>
    </xf>
    <xf numFmtId="41" fontId="10" fillId="0" borderId="6" xfId="4" applyNumberFormat="1" applyFont="1" applyFill="1" applyBorder="1" applyAlignment="1">
      <alignment horizontal="justify" vertical="center" wrapText="1"/>
    </xf>
    <xf numFmtId="41" fontId="10" fillId="0" borderId="12" xfId="4" applyNumberFormat="1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left"/>
    </xf>
    <xf numFmtId="0" fontId="10" fillId="0" borderId="5" xfId="2" applyFont="1" applyFill="1" applyBorder="1" applyAlignment="1">
      <alignment horizontal="justify" vertical="center" wrapText="1"/>
    </xf>
    <xf numFmtId="0" fontId="10" fillId="0" borderId="0" xfId="2" applyFont="1" applyFill="1" applyBorder="1" applyAlignment="1">
      <alignment horizontal="justify" vertical="center" wrapText="1"/>
    </xf>
    <xf numFmtId="0" fontId="10" fillId="0" borderId="6" xfId="2" applyFont="1" applyFill="1" applyBorder="1" applyAlignment="1">
      <alignment horizontal="justify" vertical="center" wrapText="1"/>
    </xf>
    <xf numFmtId="41" fontId="3" fillId="0" borderId="0" xfId="2" applyNumberFormat="1"/>
    <xf numFmtId="0" fontId="3" fillId="0" borderId="0" xfId="2" applyAlignment="1">
      <alignment horizontal="left"/>
    </xf>
    <xf numFmtId="0" fontId="10" fillId="12" borderId="7" xfId="2" applyFont="1" applyFill="1" applyBorder="1" applyAlignment="1">
      <alignment horizontal="justify" vertical="center" wrapText="1"/>
    </xf>
    <xf numFmtId="0" fontId="10" fillId="12" borderId="8" xfId="2" applyFont="1" applyFill="1" applyBorder="1" applyAlignment="1">
      <alignment horizontal="justify" vertical="center" wrapText="1"/>
    </xf>
    <xf numFmtId="0" fontId="10" fillId="12" borderId="9" xfId="2" applyFont="1" applyFill="1" applyBorder="1" applyAlignment="1">
      <alignment horizontal="justify" vertical="center" wrapText="1"/>
    </xf>
    <xf numFmtId="41" fontId="10" fillId="12" borderId="13" xfId="4" applyNumberFormat="1" applyFont="1" applyFill="1" applyBorder="1" applyAlignment="1">
      <alignment horizontal="center" vertical="center" wrapText="1"/>
    </xf>
    <xf numFmtId="41" fontId="10" fillId="12" borderId="13" xfId="4" applyNumberFormat="1" applyFont="1" applyFill="1" applyBorder="1" applyAlignment="1">
      <alignment horizontal="justify" vertical="center" wrapText="1"/>
    </xf>
    <xf numFmtId="41" fontId="10" fillId="0" borderId="13" xfId="4" applyNumberFormat="1" applyFont="1" applyFill="1" applyBorder="1" applyAlignment="1">
      <alignment horizontal="justify" vertical="center" wrapText="1"/>
    </xf>
    <xf numFmtId="0" fontId="8" fillId="12" borderId="14" xfId="2" applyFont="1" applyFill="1" applyBorder="1" applyAlignment="1">
      <alignment horizontal="justify" vertical="center" wrapText="1"/>
    </xf>
    <xf numFmtId="0" fontId="8" fillId="12" borderId="15" xfId="2" applyFont="1" applyFill="1" applyBorder="1" applyAlignment="1">
      <alignment horizontal="left" vertical="center" wrapText="1" indent="3"/>
    </xf>
    <xf numFmtId="0" fontId="8" fillId="12" borderId="16" xfId="2" applyFont="1" applyFill="1" applyBorder="1" applyAlignment="1">
      <alignment horizontal="left" vertical="center" wrapText="1" indent="3"/>
    </xf>
    <xf numFmtId="41" fontId="8" fillId="12" borderId="13" xfId="4" applyNumberFormat="1" applyFont="1" applyFill="1" applyBorder="1" applyAlignment="1">
      <alignment horizontal="justify" vertical="center" wrapText="1"/>
    </xf>
    <xf numFmtId="41" fontId="8" fillId="0" borderId="13" xfId="4" applyNumberFormat="1" applyFont="1" applyFill="1" applyBorder="1" applyAlignment="1">
      <alignment horizontal="justify" vertical="center" wrapText="1"/>
    </xf>
    <xf numFmtId="44" fontId="6" fillId="12" borderId="0" xfId="0" applyNumberFormat="1" applyFont="1" applyFill="1"/>
    <xf numFmtId="44" fontId="6" fillId="0" borderId="0" xfId="0" applyNumberFormat="1" applyFont="1" applyFill="1"/>
    <xf numFmtId="0" fontId="6" fillId="0" borderId="0" xfId="0" applyFont="1"/>
    <xf numFmtId="0" fontId="10" fillId="12" borderId="0" xfId="0" applyFont="1" applyFill="1"/>
    <xf numFmtId="44" fontId="6" fillId="0" borderId="0" xfId="0" applyNumberFormat="1" applyFont="1"/>
    <xf numFmtId="0" fontId="6" fillId="0" borderId="0" xfId="0" applyFont="1" applyFill="1"/>
    <xf numFmtId="44" fontId="6" fillId="0" borderId="0" xfId="1" applyFont="1" applyFill="1"/>
    <xf numFmtId="43" fontId="6" fillId="0" borderId="0" xfId="0" applyNumberFormat="1" applyFont="1"/>
    <xf numFmtId="0" fontId="6" fillId="0" borderId="8" xfId="0" applyFont="1" applyBorder="1"/>
    <xf numFmtId="0" fontId="6" fillId="0" borderId="8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43" fontId="3" fillId="0" borderId="0" xfId="2" applyNumberFormat="1" applyFill="1"/>
    <xf numFmtId="4" fontId="12" fillId="0" borderId="0" xfId="5" applyNumberFormat="1" applyFont="1" applyFill="1" applyBorder="1" applyAlignment="1" applyProtection="1">
      <alignment vertical="top"/>
      <protection locked="0"/>
    </xf>
  </cellXfs>
  <cellStyles count="306">
    <cellStyle name="=C:\WINNT\SYSTEM32\COMMAND.COM" xfId="6"/>
    <cellStyle name="20% - Énfasis1 2" xfId="7"/>
    <cellStyle name="20% - Énfasis2 2" xfId="8"/>
    <cellStyle name="20% - Énfasis3 2" xfId="9"/>
    <cellStyle name="20% - Énfasis4 2" xfId="10"/>
    <cellStyle name="40% - Énfasis3 2" xfId="11"/>
    <cellStyle name="60% - Énfasis3 2" xfId="12"/>
    <cellStyle name="60% - Énfasis4 2" xfId="13"/>
    <cellStyle name="60% - Énfasis6 2" xfId="14"/>
    <cellStyle name="Euro" xfId="15"/>
    <cellStyle name="Fecha" xfId="16"/>
    <cellStyle name="Fijo" xfId="17"/>
    <cellStyle name="HEADING1" xfId="18"/>
    <cellStyle name="HEADING2" xfId="19"/>
    <cellStyle name="Millares 10" xfId="20"/>
    <cellStyle name="Millares 11" xfId="21"/>
    <cellStyle name="Millares 12" xfId="22"/>
    <cellStyle name="Millares 13" xfId="23"/>
    <cellStyle name="Millares 14" xfId="24"/>
    <cellStyle name="Millares 15" xfId="25"/>
    <cellStyle name="Millares 16" xfId="26"/>
    <cellStyle name="Millares 17" xfId="27"/>
    <cellStyle name="Millares 2" xfId="28"/>
    <cellStyle name="Millares 2 10" xfId="29"/>
    <cellStyle name="Millares 2 11" xfId="30"/>
    <cellStyle name="Millares 2 12" xfId="31"/>
    <cellStyle name="Millares 2 13" xfId="32"/>
    <cellStyle name="Millares 2 14" xfId="33"/>
    <cellStyle name="Millares 2 15" xfId="34"/>
    <cellStyle name="Millares 2 16" xfId="35"/>
    <cellStyle name="Millares 2 17" xfId="36"/>
    <cellStyle name="Millares 2 18" xfId="37"/>
    <cellStyle name="Millares 2 19" xfId="38"/>
    <cellStyle name="Millares 2 2" xfId="39"/>
    <cellStyle name="Millares 2 2 10" xfId="40"/>
    <cellStyle name="Millares 2 2 2" xfId="41"/>
    <cellStyle name="Millares 2 2 3" xfId="42"/>
    <cellStyle name="Millares 2 2 4" xfId="43"/>
    <cellStyle name="Millares 2 2 5" xfId="44"/>
    <cellStyle name="Millares 2 2 5 2" xfId="4"/>
    <cellStyle name="Millares 2 2 6" xfId="45"/>
    <cellStyle name="Millares 2 2 7" xfId="46"/>
    <cellStyle name="Millares 2 2 8" xfId="47"/>
    <cellStyle name="Millares 2 2 9" xfId="48"/>
    <cellStyle name="Millares 2 20" xfId="49"/>
    <cellStyle name="Millares 2 21" xfId="50"/>
    <cellStyle name="Millares 2 22" xfId="51"/>
    <cellStyle name="Millares 2 23" xfId="52"/>
    <cellStyle name="Millares 2 24" xfId="53"/>
    <cellStyle name="Millares 2 3" xfId="54"/>
    <cellStyle name="Millares 2 3 2" xfId="55"/>
    <cellStyle name="Millares 2 3 3" xfId="56"/>
    <cellStyle name="Millares 2 3 3 2" xfId="57"/>
    <cellStyle name="Millares 2 3 4" xfId="58"/>
    <cellStyle name="Millares 2 3 5" xfId="59"/>
    <cellStyle name="Millares 2 3 6" xfId="60"/>
    <cellStyle name="Millares 2 3 7" xfId="61"/>
    <cellStyle name="Millares 2 3 8" xfId="62"/>
    <cellStyle name="Millares 2 4" xfId="63"/>
    <cellStyle name="Millares 2 5" xfId="64"/>
    <cellStyle name="Millares 2 6" xfId="65"/>
    <cellStyle name="Millares 2 7" xfId="66"/>
    <cellStyle name="Millares 2 8" xfId="67"/>
    <cellStyle name="Millares 2 9" xfId="68"/>
    <cellStyle name="Millares 3" xfId="69"/>
    <cellStyle name="Millares 3 10" xfId="70"/>
    <cellStyle name="Millares 3 11" xfId="71"/>
    <cellStyle name="Millares 3 2" xfId="72"/>
    <cellStyle name="Millares 3 2 2" xfId="73"/>
    <cellStyle name="Millares 3 3" xfId="74"/>
    <cellStyle name="Millares 3 3 2" xfId="75"/>
    <cellStyle name="Millares 3 4" xfId="76"/>
    <cellStyle name="Millares 3 4 2" xfId="77"/>
    <cellStyle name="Millares 3 5" xfId="78"/>
    <cellStyle name="Millares 3 5 2" xfId="79"/>
    <cellStyle name="Millares 3 6" xfId="80"/>
    <cellStyle name="Millares 3 7" xfId="81"/>
    <cellStyle name="Millares 3 8" xfId="82"/>
    <cellStyle name="Millares 3 9" xfId="83"/>
    <cellStyle name="Millares 4" xfId="84"/>
    <cellStyle name="Millares 4 2" xfId="85"/>
    <cellStyle name="Millares 4 2 2" xfId="86"/>
    <cellStyle name="Millares 4 3" xfId="87"/>
    <cellStyle name="Millares 5" xfId="88"/>
    <cellStyle name="Millares 6" xfId="89"/>
    <cellStyle name="Millares 7" xfId="90"/>
    <cellStyle name="Millares 8" xfId="91"/>
    <cellStyle name="Millares 8 2" xfId="92"/>
    <cellStyle name="Millares 9" xfId="93"/>
    <cellStyle name="Moneda" xfId="1" builtinId="4"/>
    <cellStyle name="Moneda 2" xfId="94"/>
    <cellStyle name="Moneda 2 2" xfId="95"/>
    <cellStyle name="Moneda 2 3" xfId="96"/>
    <cellStyle name="Moneda 2 4" xfId="97"/>
    <cellStyle name="Moneda 2 5" xfId="98"/>
    <cellStyle name="Moneda 2 6" xfId="99"/>
    <cellStyle name="Moneda 3" xfId="100"/>
    <cellStyle name="Normal" xfId="0" builtinId="0"/>
    <cellStyle name="Normal 10" xfId="101"/>
    <cellStyle name="Normal 10 2" xfId="102"/>
    <cellStyle name="Normal 10 3" xfId="103"/>
    <cellStyle name="Normal 10 4" xfId="104"/>
    <cellStyle name="Normal 10 5" xfId="105"/>
    <cellStyle name="Normal 11" xfId="106"/>
    <cellStyle name="Normal 12" xfId="107"/>
    <cellStyle name="Normal 12 2" xfId="108"/>
    <cellStyle name="Normal 13" xfId="109"/>
    <cellStyle name="Normal 14" xfId="110"/>
    <cellStyle name="Normal 15" xfId="111"/>
    <cellStyle name="Normal 16" xfId="112"/>
    <cellStyle name="Normal 2" xfId="3"/>
    <cellStyle name="Normal 2 10" xfId="113"/>
    <cellStyle name="Normal 2 10 2" xfId="114"/>
    <cellStyle name="Normal 2 10 3" xfId="115"/>
    <cellStyle name="Normal 2 11" xfId="116"/>
    <cellStyle name="Normal 2 11 2" xfId="117"/>
    <cellStyle name="Normal 2 11 3" xfId="118"/>
    <cellStyle name="Normal 2 12" xfId="119"/>
    <cellStyle name="Normal 2 12 2" xfId="120"/>
    <cellStyle name="Normal 2 12 3" xfId="121"/>
    <cellStyle name="Normal 2 13" xfId="122"/>
    <cellStyle name="Normal 2 13 2" xfId="123"/>
    <cellStyle name="Normal 2 13 3" xfId="124"/>
    <cellStyle name="Normal 2 14" xfId="125"/>
    <cellStyle name="Normal 2 14 2" xfId="126"/>
    <cellStyle name="Normal 2 14 3" xfId="127"/>
    <cellStyle name="Normal 2 15" xfId="128"/>
    <cellStyle name="Normal 2 15 2" xfId="129"/>
    <cellStyle name="Normal 2 15 3" xfId="130"/>
    <cellStyle name="Normal 2 16" xfId="131"/>
    <cellStyle name="Normal 2 16 2" xfId="132"/>
    <cellStyle name="Normal 2 16 3" xfId="133"/>
    <cellStyle name="Normal 2 17" xfId="134"/>
    <cellStyle name="Normal 2 17 2" xfId="135"/>
    <cellStyle name="Normal 2 17 3" xfId="136"/>
    <cellStyle name="Normal 2 18" xfId="137"/>
    <cellStyle name="Normal 2 18 2" xfId="5"/>
    <cellStyle name="Normal 2 19" xfId="138"/>
    <cellStyle name="Normal 2 2" xfId="139"/>
    <cellStyle name="Normal 2 2 10" xfId="140"/>
    <cellStyle name="Normal 2 2 11" xfId="141"/>
    <cellStyle name="Normal 2 2 12" xfId="142"/>
    <cellStyle name="Normal 2 2 13" xfId="143"/>
    <cellStyle name="Normal 2 2 14" xfId="144"/>
    <cellStyle name="Normal 2 2 15" xfId="145"/>
    <cellStyle name="Normal 2 2 16" xfId="146"/>
    <cellStyle name="Normal 2 2 17" xfId="147"/>
    <cellStyle name="Normal 2 2 18" xfId="148"/>
    <cellStyle name="Normal 2 2 19" xfId="149"/>
    <cellStyle name="Normal 2 2 2" xfId="150"/>
    <cellStyle name="Normal 2 2 2 2" xfId="151"/>
    <cellStyle name="Normal 2 2 2 3" xfId="152"/>
    <cellStyle name="Normal 2 2 2 4" xfId="153"/>
    <cellStyle name="Normal 2 2 2 5" xfId="154"/>
    <cellStyle name="Normal 2 2 2 6" xfId="155"/>
    <cellStyle name="Normal 2 2 2 7" xfId="156"/>
    <cellStyle name="Normal 2 2 20" xfId="157"/>
    <cellStyle name="Normal 2 2 21" xfId="158"/>
    <cellStyle name="Normal 2 2 22" xfId="159"/>
    <cellStyle name="Normal 2 2 23" xfId="160"/>
    <cellStyle name="Normal 2 2 3" xfId="161"/>
    <cellStyle name="Normal 2 2 4" xfId="162"/>
    <cellStyle name="Normal 2 2 5" xfId="163"/>
    <cellStyle name="Normal 2 2 6" xfId="164"/>
    <cellStyle name="Normal 2 2 7" xfId="165"/>
    <cellStyle name="Normal 2 2 8" xfId="166"/>
    <cellStyle name="Normal 2 2 9" xfId="167"/>
    <cellStyle name="Normal 2 20" xfId="168"/>
    <cellStyle name="Normal 2 21" xfId="169"/>
    <cellStyle name="Normal 2 22" xfId="170"/>
    <cellStyle name="Normal 2 23" xfId="171"/>
    <cellStyle name="Normal 2 24" xfId="172"/>
    <cellStyle name="Normal 2 25" xfId="173"/>
    <cellStyle name="Normal 2 26" xfId="174"/>
    <cellStyle name="Normal 2 27" xfId="175"/>
    <cellStyle name="Normal 2 28" xfId="176"/>
    <cellStyle name="Normal 2 29" xfId="177"/>
    <cellStyle name="Normal 2 3" xfId="178"/>
    <cellStyle name="Normal 2 3 2" xfId="179"/>
    <cellStyle name="Normal 2 3 3" xfId="180"/>
    <cellStyle name="Normal 2 3 4" xfId="181"/>
    <cellStyle name="Normal 2 3 5" xfId="182"/>
    <cellStyle name="Normal 2 3 6" xfId="183"/>
    <cellStyle name="Normal 2 3 7" xfId="184"/>
    <cellStyle name="Normal 2 3 8" xfId="185"/>
    <cellStyle name="Normal 2 3 9" xfId="186"/>
    <cellStyle name="Normal 2 30" xfId="187"/>
    <cellStyle name="Normal 2 31" xfId="188"/>
    <cellStyle name="Normal 2 4" xfId="189"/>
    <cellStyle name="Normal 2 4 2" xfId="190"/>
    <cellStyle name="Normal 2 4 3" xfId="191"/>
    <cellStyle name="Normal 2 5" xfId="192"/>
    <cellStyle name="Normal 2 5 2" xfId="193"/>
    <cellStyle name="Normal 2 5 3" xfId="194"/>
    <cellStyle name="Normal 2 6" xfId="195"/>
    <cellStyle name="Normal 2 6 2" xfId="196"/>
    <cellStyle name="Normal 2 6 3" xfId="197"/>
    <cellStyle name="Normal 2 7" xfId="198"/>
    <cellStyle name="Normal 2 7 2" xfId="199"/>
    <cellStyle name="Normal 2 7 3" xfId="200"/>
    <cellStyle name="Normal 2 8" xfId="201"/>
    <cellStyle name="Normal 2 8 2" xfId="202"/>
    <cellStyle name="Normal 2 8 3" xfId="203"/>
    <cellStyle name="Normal 2 82" xfId="204"/>
    <cellStyle name="Normal 2 83" xfId="205"/>
    <cellStyle name="Normal 2 86" xfId="206"/>
    <cellStyle name="Normal 2 9" xfId="207"/>
    <cellStyle name="Normal 2 9 2" xfId="208"/>
    <cellStyle name="Normal 2 9 3" xfId="209"/>
    <cellStyle name="Normal 3" xfId="210"/>
    <cellStyle name="Normal 3 10" xfId="211"/>
    <cellStyle name="Normal 3 11" xfId="212"/>
    <cellStyle name="Normal 3 12" xfId="213"/>
    <cellStyle name="Normal 3 13" xfId="214"/>
    <cellStyle name="Normal 3 2" xfId="2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273"/>
    <cellStyle name="Normal 7 2" xfId="274"/>
    <cellStyle name="Normal 7 3" xfId="275"/>
    <cellStyle name="Normal 7 4" xfId="276"/>
    <cellStyle name="Normal 7 5" xfId="277"/>
    <cellStyle name="Normal 7 6" xfId="278"/>
    <cellStyle name="Normal 7 7" xfId="279"/>
    <cellStyle name="Normal 7 8" xfId="280"/>
    <cellStyle name="Normal 7 9" xfId="281"/>
    <cellStyle name="Normal 8" xfId="282"/>
    <cellStyle name="Normal 9" xfId="283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ptop\Downloads\CUENTA%20%20PUBLICA%20%20SEPTIEMBRE%20COMPLETA%20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SF"/>
      <sheetName val="EA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CONCILIACIONES BANCARI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1">
          <cell r="E81">
            <v>1025617183.65</v>
          </cell>
          <cell r="F81">
            <v>858294285.45000005</v>
          </cell>
          <cell r="G81">
            <v>1883911469.0999999</v>
          </cell>
          <cell r="H81">
            <v>675310312.11000001</v>
          </cell>
          <cell r="I81">
            <v>396545219.08000004</v>
          </cell>
          <cell r="J81">
            <v>396545219.08000004</v>
          </cell>
          <cell r="K81">
            <v>392029174.54000002</v>
          </cell>
          <cell r="L81">
            <v>1487366250.0199997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O58"/>
  <sheetViews>
    <sheetView showGridLines="0" tabSelected="1" zoomScale="85" zoomScaleNormal="85" workbookViewId="0">
      <selection activeCell="F14" sqref="F14"/>
    </sheetView>
  </sheetViews>
  <sheetFormatPr baseColWidth="10" defaultColWidth="11.5703125" defaultRowHeight="12.75"/>
  <cols>
    <col min="1" max="1" width="2.7109375" style="1" customWidth="1"/>
    <col min="2" max="2" width="5.140625" style="1" customWidth="1"/>
    <col min="3" max="3" width="5.7109375" style="1" customWidth="1"/>
    <col min="4" max="4" width="57.140625" style="1" customWidth="1"/>
    <col min="5" max="5" width="17.85546875" style="1" bestFit="1" customWidth="1"/>
    <col min="6" max="6" width="19" style="1" customWidth="1"/>
    <col min="7" max="7" width="17.85546875" style="1" bestFit="1" customWidth="1"/>
    <col min="8" max="8" width="17.28515625" style="2" customWidth="1"/>
    <col min="9" max="9" width="17.42578125" style="1" bestFit="1" customWidth="1"/>
    <col min="10" max="10" width="16.140625" style="2" bestFit="1" customWidth="1"/>
    <col min="11" max="11" width="17.42578125" style="1" bestFit="1" customWidth="1"/>
    <col min="12" max="12" width="17.85546875" style="1" bestFit="1" customWidth="1"/>
    <col min="13" max="13" width="12.5703125" style="1" bestFit="1" customWidth="1"/>
    <col min="14" max="16384" width="11.5703125" style="1"/>
  </cols>
  <sheetData>
    <row r="1" spans="1:15" ht="10.15" customHeight="1"/>
    <row r="2" spans="1:15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5"/>
    </row>
    <row r="3" spans="1:15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8"/>
    </row>
    <row r="4" spans="1:15"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8"/>
    </row>
    <row r="5" spans="1:15">
      <c r="B5" s="9" t="s">
        <v>3</v>
      </c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5" s="2" customFormat="1" ht="6.75" customHeight="1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5" s="14" customFormat="1" ht="18.75" customHeight="1">
      <c r="A7" s="13"/>
      <c r="E7" s="15" t="s">
        <v>4</v>
      </c>
      <c r="F7" s="16" t="s">
        <v>1</v>
      </c>
      <c r="G7" s="17"/>
      <c r="H7" s="17"/>
      <c r="I7" s="17"/>
      <c r="J7" s="17"/>
      <c r="K7" s="17"/>
      <c r="L7" s="17"/>
      <c r="M7" s="18"/>
      <c r="N7" s="18"/>
      <c r="O7" s="19"/>
    </row>
    <row r="8" spans="1:15" s="14" customFormat="1" ht="8.25" customHeight="1">
      <c r="A8" s="13"/>
      <c r="E8" s="15"/>
      <c r="F8" s="20"/>
      <c r="G8" s="21"/>
      <c r="H8" s="22"/>
      <c r="I8" s="21"/>
      <c r="J8" s="22"/>
      <c r="K8" s="21"/>
      <c r="L8" s="21"/>
      <c r="M8" s="18"/>
      <c r="N8" s="18"/>
      <c r="O8" s="19"/>
    </row>
    <row r="9" spans="1:15">
      <c r="B9" s="23" t="s">
        <v>5</v>
      </c>
      <c r="C9" s="24"/>
      <c r="D9" s="25"/>
      <c r="E9" s="26" t="s">
        <v>6</v>
      </c>
      <c r="F9" s="26"/>
      <c r="G9" s="26"/>
      <c r="H9" s="26"/>
      <c r="I9" s="26"/>
      <c r="J9" s="26"/>
      <c r="K9" s="26"/>
      <c r="L9" s="26" t="s">
        <v>7</v>
      </c>
    </row>
    <row r="10" spans="1:15" ht="24">
      <c r="B10" s="27"/>
      <c r="C10" s="28"/>
      <c r="D10" s="29"/>
      <c r="E10" s="30" t="s">
        <v>8</v>
      </c>
      <c r="F10" s="30" t="s">
        <v>9</v>
      </c>
      <c r="G10" s="30" t="s">
        <v>10</v>
      </c>
      <c r="H10" s="30" t="s">
        <v>11</v>
      </c>
      <c r="I10" s="30" t="s">
        <v>12</v>
      </c>
      <c r="J10" s="30" t="s">
        <v>13</v>
      </c>
      <c r="K10" s="30" t="s">
        <v>14</v>
      </c>
      <c r="L10" s="26"/>
    </row>
    <row r="11" spans="1:15">
      <c r="B11" s="31"/>
      <c r="C11" s="32"/>
      <c r="D11" s="33"/>
      <c r="E11" s="30">
        <v>1</v>
      </c>
      <c r="F11" s="30">
        <v>2</v>
      </c>
      <c r="G11" s="30" t="s">
        <v>15</v>
      </c>
      <c r="H11" s="30">
        <v>4</v>
      </c>
      <c r="I11" s="30">
        <v>5</v>
      </c>
      <c r="J11" s="30">
        <v>6</v>
      </c>
      <c r="K11" s="30">
        <v>7</v>
      </c>
      <c r="L11" s="30" t="s">
        <v>16</v>
      </c>
    </row>
    <row r="12" spans="1:15">
      <c r="B12" s="34" t="s">
        <v>17</v>
      </c>
      <c r="C12" s="35"/>
      <c r="D12" s="36"/>
      <c r="E12" s="37"/>
      <c r="F12" s="38"/>
      <c r="G12" s="39"/>
      <c r="H12" s="40"/>
      <c r="I12" s="39"/>
      <c r="J12" s="40"/>
      <c r="K12" s="39"/>
      <c r="L12" s="39"/>
    </row>
    <row r="13" spans="1:15" ht="25.15" customHeight="1">
      <c r="B13" s="41"/>
      <c r="C13" s="42" t="s">
        <v>18</v>
      </c>
      <c r="D13" s="43"/>
      <c r="E13" s="44">
        <f t="shared" ref="E13:L13" si="0">SUM(E14:E15)</f>
        <v>0</v>
      </c>
      <c r="F13" s="44">
        <f t="shared" si="0"/>
        <v>0</v>
      </c>
      <c r="G13" s="44">
        <f t="shared" si="0"/>
        <v>0</v>
      </c>
      <c r="H13" s="45">
        <v>0</v>
      </c>
      <c r="I13" s="44">
        <f t="shared" si="0"/>
        <v>0</v>
      </c>
      <c r="J13" s="45">
        <v>0</v>
      </c>
      <c r="K13" s="44">
        <f t="shared" si="0"/>
        <v>0</v>
      </c>
      <c r="L13" s="44">
        <f t="shared" si="0"/>
        <v>0</v>
      </c>
    </row>
    <row r="14" spans="1:15">
      <c r="A14" s="46" t="s">
        <v>19</v>
      </c>
      <c r="B14" s="47"/>
      <c r="C14" s="48"/>
      <c r="D14" s="49" t="s">
        <v>20</v>
      </c>
      <c r="E14" s="44">
        <v>0</v>
      </c>
      <c r="F14" s="44">
        <v>0</v>
      </c>
      <c r="G14" s="44">
        <f>E14+F14</f>
        <v>0</v>
      </c>
      <c r="H14" s="45">
        <v>0</v>
      </c>
      <c r="I14" s="44">
        <v>0</v>
      </c>
      <c r="J14" s="45">
        <v>0</v>
      </c>
      <c r="K14" s="44">
        <v>0</v>
      </c>
      <c r="L14" s="44">
        <f>G14-I14</f>
        <v>0</v>
      </c>
    </row>
    <row r="15" spans="1:15">
      <c r="A15" s="46" t="s">
        <v>21</v>
      </c>
      <c r="B15" s="47"/>
      <c r="C15" s="48"/>
      <c r="D15" s="49" t="s">
        <v>22</v>
      </c>
      <c r="E15" s="44">
        <v>0</v>
      </c>
      <c r="F15" s="44">
        <v>0</v>
      </c>
      <c r="G15" s="44">
        <f>E15+F15</f>
        <v>0</v>
      </c>
      <c r="H15" s="45">
        <v>0</v>
      </c>
      <c r="I15" s="44">
        <v>0</v>
      </c>
      <c r="J15" s="45">
        <v>0</v>
      </c>
      <c r="K15" s="44">
        <v>0</v>
      </c>
      <c r="L15" s="44">
        <f>G15-I15</f>
        <v>0</v>
      </c>
    </row>
    <row r="16" spans="1:15">
      <c r="A16" s="46"/>
      <c r="B16" s="47"/>
      <c r="C16" s="42" t="s">
        <v>23</v>
      </c>
      <c r="D16" s="43"/>
      <c r="E16" s="50">
        <f t="shared" ref="E16:L16" si="1">SUM(E17:E24)</f>
        <v>1020095333.4</v>
      </c>
      <c r="F16" s="50">
        <f t="shared" si="1"/>
        <v>855499007.31999993</v>
      </c>
      <c r="G16" s="51">
        <f t="shared" si="1"/>
        <v>1875594340.72</v>
      </c>
      <c r="H16" s="52">
        <f t="shared" si="1"/>
        <v>669754970.31999981</v>
      </c>
      <c r="I16" s="51">
        <f t="shared" si="1"/>
        <v>391049538.34999996</v>
      </c>
      <c r="J16" s="52">
        <f>SUM(J17:J24)</f>
        <v>391049538.34999996</v>
      </c>
      <c r="K16" s="51">
        <f t="shared" si="1"/>
        <v>386568503.07999992</v>
      </c>
      <c r="L16" s="51">
        <f t="shared" si="1"/>
        <v>1484544802.3700001</v>
      </c>
    </row>
    <row r="17" spans="1:13" ht="15">
      <c r="A17" s="53" t="s">
        <v>24</v>
      </c>
      <c r="B17" s="47"/>
      <c r="C17" s="48"/>
      <c r="D17" s="49" t="s">
        <v>25</v>
      </c>
      <c r="E17" s="54">
        <v>1015421867.54</v>
      </c>
      <c r="F17" s="54">
        <v>848401329.03999996</v>
      </c>
      <c r="G17" s="55">
        <f>+E17+F17</f>
        <v>1863823196.5799999</v>
      </c>
      <c r="H17" s="56">
        <v>665004543.28999984</v>
      </c>
      <c r="I17" s="55">
        <v>388003164.86999995</v>
      </c>
      <c r="J17" s="56">
        <v>388003164.86999995</v>
      </c>
      <c r="K17" s="55">
        <v>383527933.69999993</v>
      </c>
      <c r="L17" s="57">
        <f>G17-I17</f>
        <v>1475820031.71</v>
      </c>
    </row>
    <row r="18" spans="1:13" ht="15">
      <c r="A18" s="53" t="s">
        <v>26</v>
      </c>
      <c r="B18" s="47"/>
      <c r="C18" s="48"/>
      <c r="D18" s="49" t="s">
        <v>27</v>
      </c>
      <c r="E18" s="54">
        <v>0</v>
      </c>
      <c r="F18" s="54">
        <v>0</v>
      </c>
      <c r="G18" s="55">
        <f t="shared" ref="G18:G26" si="2">+E18+F18</f>
        <v>0</v>
      </c>
      <c r="H18" s="56">
        <v>0</v>
      </c>
      <c r="I18" s="55">
        <v>0</v>
      </c>
      <c r="J18" s="56">
        <v>0</v>
      </c>
      <c r="K18" s="55">
        <v>0</v>
      </c>
      <c r="L18" s="57">
        <f t="shared" ref="L18:L26" si="3">G18-I18</f>
        <v>0</v>
      </c>
    </row>
    <row r="19" spans="1:13" s="2" customFormat="1" ht="15">
      <c r="A19" s="58" t="s">
        <v>28</v>
      </c>
      <c r="B19" s="59"/>
      <c r="C19" s="60"/>
      <c r="D19" s="61" t="s">
        <v>29</v>
      </c>
      <c r="E19" s="54">
        <v>4673465.8600000003</v>
      </c>
      <c r="F19" s="54">
        <v>7097678.2800000003</v>
      </c>
      <c r="G19" s="55">
        <f t="shared" si="2"/>
        <v>11771144.140000001</v>
      </c>
      <c r="H19" s="56">
        <v>4750427.03</v>
      </c>
      <c r="I19" s="55">
        <v>3046373.48</v>
      </c>
      <c r="J19" s="56">
        <v>3046373.48</v>
      </c>
      <c r="K19" s="55">
        <v>3040569.38</v>
      </c>
      <c r="L19" s="57">
        <f t="shared" si="3"/>
        <v>8724770.6600000001</v>
      </c>
    </row>
    <row r="20" spans="1:13" ht="15">
      <c r="A20" s="53" t="s">
        <v>30</v>
      </c>
      <c r="B20" s="47"/>
      <c r="C20" s="48"/>
      <c r="D20" s="49" t="s">
        <v>31</v>
      </c>
      <c r="E20" s="54">
        <v>0</v>
      </c>
      <c r="F20" s="54">
        <v>0</v>
      </c>
      <c r="G20" s="55">
        <f t="shared" si="2"/>
        <v>0</v>
      </c>
      <c r="H20" s="56">
        <v>0</v>
      </c>
      <c r="I20" s="55">
        <v>0</v>
      </c>
      <c r="J20" s="56">
        <v>0</v>
      </c>
      <c r="K20" s="55">
        <v>0</v>
      </c>
      <c r="L20" s="57">
        <f t="shared" si="3"/>
        <v>0</v>
      </c>
    </row>
    <row r="21" spans="1:13" ht="15">
      <c r="A21" s="53" t="s">
        <v>32</v>
      </c>
      <c r="B21" s="47"/>
      <c r="C21" s="48"/>
      <c r="D21" s="49" t="s">
        <v>33</v>
      </c>
      <c r="E21" s="54">
        <v>0</v>
      </c>
      <c r="F21" s="54">
        <v>0</v>
      </c>
      <c r="G21" s="55">
        <f t="shared" si="2"/>
        <v>0</v>
      </c>
      <c r="H21" s="56">
        <v>0</v>
      </c>
      <c r="I21" s="55">
        <v>0</v>
      </c>
      <c r="J21" s="56">
        <v>0</v>
      </c>
      <c r="K21" s="55">
        <v>0</v>
      </c>
      <c r="L21" s="57">
        <f t="shared" si="3"/>
        <v>0</v>
      </c>
    </row>
    <row r="22" spans="1:13" ht="15">
      <c r="A22" s="53" t="s">
        <v>34</v>
      </c>
      <c r="B22" s="47"/>
      <c r="C22" s="48"/>
      <c r="D22" s="49" t="s">
        <v>35</v>
      </c>
      <c r="E22" s="54">
        <v>0</v>
      </c>
      <c r="F22" s="54">
        <v>0</v>
      </c>
      <c r="G22" s="55">
        <f t="shared" si="2"/>
        <v>0</v>
      </c>
      <c r="H22" s="56">
        <v>0</v>
      </c>
      <c r="I22" s="55">
        <v>0</v>
      </c>
      <c r="J22" s="56">
        <v>0</v>
      </c>
      <c r="K22" s="55">
        <v>0</v>
      </c>
      <c r="L22" s="57">
        <f t="shared" si="3"/>
        <v>0</v>
      </c>
    </row>
    <row r="23" spans="1:13" ht="15">
      <c r="A23" s="53" t="s">
        <v>36</v>
      </c>
      <c r="B23" s="47"/>
      <c r="C23" s="48"/>
      <c r="D23" s="49" t="s">
        <v>37</v>
      </c>
      <c r="E23" s="54">
        <v>0</v>
      </c>
      <c r="F23" s="54">
        <v>0</v>
      </c>
      <c r="G23" s="55">
        <f t="shared" si="2"/>
        <v>0</v>
      </c>
      <c r="H23" s="56">
        <v>0</v>
      </c>
      <c r="I23" s="55">
        <v>0</v>
      </c>
      <c r="J23" s="56">
        <v>0</v>
      </c>
      <c r="K23" s="55">
        <v>0</v>
      </c>
      <c r="L23" s="57">
        <f t="shared" si="3"/>
        <v>0</v>
      </c>
    </row>
    <row r="24" spans="1:13" ht="15">
      <c r="A24" s="53" t="s">
        <v>38</v>
      </c>
      <c r="B24" s="47"/>
      <c r="C24" s="48"/>
      <c r="D24" s="49" t="s">
        <v>39</v>
      </c>
      <c r="E24" s="54">
        <v>0</v>
      </c>
      <c r="F24" s="54">
        <v>0</v>
      </c>
      <c r="G24" s="55">
        <f t="shared" si="2"/>
        <v>0</v>
      </c>
      <c r="H24" s="56">
        <v>0</v>
      </c>
      <c r="I24" s="55">
        <v>0</v>
      </c>
      <c r="J24" s="56">
        <v>0</v>
      </c>
      <c r="K24" s="55">
        <v>0</v>
      </c>
      <c r="L24" s="57">
        <f t="shared" si="3"/>
        <v>0</v>
      </c>
    </row>
    <row r="25" spans="1:13">
      <c r="A25" s="46"/>
      <c r="B25" s="47"/>
      <c r="C25" s="42" t="s">
        <v>40</v>
      </c>
      <c r="D25" s="43"/>
      <c r="E25" s="50">
        <f t="shared" ref="E25:L25" si="4">SUM(E26:E28)</f>
        <v>5521850.25</v>
      </c>
      <c r="F25" s="50">
        <f t="shared" si="4"/>
        <v>2795278.13</v>
      </c>
      <c r="G25" s="51">
        <f t="shared" si="4"/>
        <v>8317128.3799999999</v>
      </c>
      <c r="H25" s="52">
        <f t="shared" si="4"/>
        <v>5555341.79</v>
      </c>
      <c r="I25" s="51">
        <f t="shared" si="4"/>
        <v>5495680.7300000004</v>
      </c>
      <c r="J25" s="52">
        <f>SUM(J26:J28)</f>
        <v>5495680.7300000004</v>
      </c>
      <c r="K25" s="51">
        <f t="shared" si="4"/>
        <v>5460671.46</v>
      </c>
      <c r="L25" s="51">
        <f t="shared" si="4"/>
        <v>2821447.6499999994</v>
      </c>
    </row>
    <row r="26" spans="1:13" s="2" customFormat="1" ht="24">
      <c r="A26" s="58" t="s">
        <v>41</v>
      </c>
      <c r="B26" s="59"/>
      <c r="C26" s="60"/>
      <c r="D26" s="61" t="s">
        <v>42</v>
      </c>
      <c r="E26" s="57">
        <v>5521850.25</v>
      </c>
      <c r="F26" s="57">
        <v>2795278.13</v>
      </c>
      <c r="G26" s="55">
        <f t="shared" si="2"/>
        <v>8317128.3799999999</v>
      </c>
      <c r="H26" s="56">
        <v>5555341.79</v>
      </c>
      <c r="I26" s="56">
        <v>5495680.7300000004</v>
      </c>
      <c r="J26" s="56">
        <v>5495680.7300000004</v>
      </c>
      <c r="K26" s="56">
        <v>5460671.46</v>
      </c>
      <c r="L26" s="57">
        <f t="shared" si="3"/>
        <v>2821447.6499999994</v>
      </c>
    </row>
    <row r="27" spans="1:13" ht="15">
      <c r="A27" s="53" t="s">
        <v>43</v>
      </c>
      <c r="B27" s="47"/>
      <c r="C27" s="48"/>
      <c r="D27" s="49" t="s">
        <v>44</v>
      </c>
      <c r="E27" s="44">
        <v>0</v>
      </c>
      <c r="F27" s="44">
        <v>0</v>
      </c>
      <c r="G27" s="44">
        <f>E27+F27</f>
        <v>0</v>
      </c>
      <c r="H27" s="45">
        <v>0</v>
      </c>
      <c r="I27" s="44">
        <v>0</v>
      </c>
      <c r="J27" s="45">
        <v>0</v>
      </c>
      <c r="K27" s="44">
        <v>0</v>
      </c>
      <c r="L27" s="44">
        <v>0</v>
      </c>
      <c r="M27" s="62"/>
    </row>
    <row r="28" spans="1:13" ht="15">
      <c r="A28" s="53" t="s">
        <v>45</v>
      </c>
      <c r="B28" s="47"/>
      <c r="C28" s="48"/>
      <c r="D28" s="49" t="s">
        <v>46</v>
      </c>
      <c r="E28" s="44">
        <v>0</v>
      </c>
      <c r="F28" s="44">
        <v>0</v>
      </c>
      <c r="G28" s="44">
        <v>0</v>
      </c>
      <c r="H28" s="45">
        <v>0</v>
      </c>
      <c r="I28" s="44">
        <v>0</v>
      </c>
      <c r="J28" s="45">
        <v>0</v>
      </c>
      <c r="K28" s="44">
        <v>0</v>
      </c>
      <c r="L28" s="44">
        <f>G28-I28</f>
        <v>0</v>
      </c>
    </row>
    <row r="29" spans="1:13">
      <c r="A29" s="46"/>
      <c r="B29" s="47"/>
      <c r="C29" s="42" t="s">
        <v>47</v>
      </c>
      <c r="D29" s="43"/>
      <c r="E29" s="44">
        <f t="shared" ref="E29:L29" si="5">SUM(E30:E31)</f>
        <v>0</v>
      </c>
      <c r="F29" s="44">
        <f t="shared" si="5"/>
        <v>0</v>
      </c>
      <c r="G29" s="44">
        <f t="shared" si="5"/>
        <v>0</v>
      </c>
      <c r="H29" s="45"/>
      <c r="I29" s="44">
        <f t="shared" si="5"/>
        <v>0</v>
      </c>
      <c r="J29" s="45">
        <f t="shared" si="5"/>
        <v>0</v>
      </c>
      <c r="K29" s="44">
        <f t="shared" si="5"/>
        <v>0</v>
      </c>
      <c r="L29" s="44">
        <f t="shared" si="5"/>
        <v>0</v>
      </c>
    </row>
    <row r="30" spans="1:13" ht="15">
      <c r="A30" s="53" t="s">
        <v>48</v>
      </c>
      <c r="B30" s="47"/>
      <c r="C30" s="48"/>
      <c r="D30" s="49" t="s">
        <v>49</v>
      </c>
      <c r="E30" s="44">
        <v>0</v>
      </c>
      <c r="F30" s="44">
        <v>0</v>
      </c>
      <c r="G30" s="44">
        <f>E30+F30</f>
        <v>0</v>
      </c>
      <c r="H30" s="45">
        <v>0</v>
      </c>
      <c r="I30" s="44">
        <v>0</v>
      </c>
      <c r="J30" s="45">
        <v>0</v>
      </c>
      <c r="K30" s="44">
        <v>0</v>
      </c>
      <c r="L30" s="44">
        <f>G30-I30</f>
        <v>0</v>
      </c>
    </row>
    <row r="31" spans="1:13" ht="15">
      <c r="A31" s="53" t="s">
        <v>50</v>
      </c>
      <c r="B31" s="47"/>
      <c r="C31" s="48"/>
      <c r="D31" s="49" t="s">
        <v>51</v>
      </c>
      <c r="E31" s="44">
        <v>0</v>
      </c>
      <c r="F31" s="44">
        <v>0</v>
      </c>
      <c r="G31" s="44">
        <f>E31+F31</f>
        <v>0</v>
      </c>
      <c r="H31" s="45">
        <v>0</v>
      </c>
      <c r="I31" s="44">
        <v>0</v>
      </c>
      <c r="J31" s="45">
        <v>0</v>
      </c>
      <c r="K31" s="44">
        <v>0</v>
      </c>
      <c r="L31" s="44">
        <f>G31-I31</f>
        <v>0</v>
      </c>
    </row>
    <row r="32" spans="1:13">
      <c r="A32" s="46"/>
      <c r="B32" s="47"/>
      <c r="C32" s="42" t="s">
        <v>52</v>
      </c>
      <c r="D32" s="43"/>
      <c r="E32" s="44">
        <f t="shared" ref="E32:L32" si="6">SUM(E33:E36)</f>
        <v>0</v>
      </c>
      <c r="F32" s="44">
        <f t="shared" si="6"/>
        <v>0</v>
      </c>
      <c r="G32" s="44">
        <f t="shared" si="6"/>
        <v>0</v>
      </c>
      <c r="H32" s="45"/>
      <c r="I32" s="44">
        <f t="shared" si="6"/>
        <v>0</v>
      </c>
      <c r="J32" s="45">
        <v>0</v>
      </c>
      <c r="K32" s="44">
        <f t="shared" si="6"/>
        <v>0</v>
      </c>
      <c r="L32" s="44">
        <f t="shared" si="6"/>
        <v>0</v>
      </c>
    </row>
    <row r="33" spans="1:15" ht="15">
      <c r="A33" s="53" t="s">
        <v>53</v>
      </c>
      <c r="B33" s="47"/>
      <c r="C33" s="48"/>
      <c r="D33" s="49" t="s">
        <v>54</v>
      </c>
      <c r="E33" s="44">
        <v>0</v>
      </c>
      <c r="F33" s="44">
        <v>0</v>
      </c>
      <c r="G33" s="44">
        <f>E33+F33</f>
        <v>0</v>
      </c>
      <c r="H33" s="45">
        <v>0</v>
      </c>
      <c r="I33" s="44">
        <v>0</v>
      </c>
      <c r="J33" s="45">
        <v>0</v>
      </c>
      <c r="K33" s="44">
        <v>0</v>
      </c>
      <c r="L33" s="44">
        <f>G33-I33</f>
        <v>0</v>
      </c>
    </row>
    <row r="34" spans="1:15" ht="15">
      <c r="A34" s="53" t="s">
        <v>55</v>
      </c>
      <c r="B34" s="47"/>
      <c r="C34" s="48"/>
      <c r="D34" s="49" t="s">
        <v>56</v>
      </c>
      <c r="E34" s="44">
        <v>0</v>
      </c>
      <c r="F34" s="44">
        <v>0</v>
      </c>
      <c r="G34" s="44">
        <f>E34+F34</f>
        <v>0</v>
      </c>
      <c r="H34" s="45">
        <v>0</v>
      </c>
      <c r="I34" s="44">
        <v>0</v>
      </c>
      <c r="J34" s="45">
        <v>0</v>
      </c>
      <c r="K34" s="44">
        <v>0</v>
      </c>
      <c r="L34" s="44">
        <f>G34-I34</f>
        <v>0</v>
      </c>
    </row>
    <row r="35" spans="1:15" ht="15">
      <c r="A35" s="53" t="s">
        <v>57</v>
      </c>
      <c r="B35" s="47"/>
      <c r="C35" s="48"/>
      <c r="D35" s="49" t="s">
        <v>58</v>
      </c>
      <c r="E35" s="44">
        <v>0</v>
      </c>
      <c r="F35" s="44">
        <v>0</v>
      </c>
      <c r="G35" s="44">
        <f>E35+F35</f>
        <v>0</v>
      </c>
      <c r="H35" s="45">
        <v>0</v>
      </c>
      <c r="I35" s="44">
        <v>0</v>
      </c>
      <c r="J35" s="45">
        <v>0</v>
      </c>
      <c r="K35" s="44">
        <v>0</v>
      </c>
      <c r="L35" s="44">
        <f>G35-I35</f>
        <v>0</v>
      </c>
    </row>
    <row r="36" spans="1:15" ht="15">
      <c r="A36" s="53" t="s">
        <v>59</v>
      </c>
      <c r="B36" s="47"/>
      <c r="C36" s="48"/>
      <c r="D36" s="49" t="s">
        <v>60</v>
      </c>
      <c r="E36" s="44">
        <v>0</v>
      </c>
      <c r="F36" s="44">
        <v>0</v>
      </c>
      <c r="G36" s="44">
        <f>E36+F36</f>
        <v>0</v>
      </c>
      <c r="H36" s="45">
        <v>0</v>
      </c>
      <c r="I36" s="44">
        <v>0</v>
      </c>
      <c r="J36" s="45">
        <v>0</v>
      </c>
      <c r="K36" s="44">
        <v>0</v>
      </c>
      <c r="L36" s="44">
        <f>G36-I36</f>
        <v>0</v>
      </c>
    </row>
    <row r="37" spans="1:15">
      <c r="A37" s="46"/>
      <c r="B37" s="47"/>
      <c r="C37" s="42" t="s">
        <v>61</v>
      </c>
      <c r="D37" s="43"/>
      <c r="E37" s="44">
        <f t="shared" ref="E37:L37" si="7">SUM(E38)</f>
        <v>0</v>
      </c>
      <c r="F37" s="44">
        <f t="shared" si="7"/>
        <v>0</v>
      </c>
      <c r="G37" s="44">
        <f t="shared" si="7"/>
        <v>0</v>
      </c>
      <c r="H37" s="45"/>
      <c r="I37" s="44">
        <f t="shared" si="7"/>
        <v>0</v>
      </c>
      <c r="J37" s="45"/>
      <c r="K37" s="44">
        <f t="shared" si="7"/>
        <v>0</v>
      </c>
      <c r="L37" s="44">
        <f t="shared" si="7"/>
        <v>0</v>
      </c>
    </row>
    <row r="38" spans="1:15" ht="15">
      <c r="A38" s="53" t="s">
        <v>62</v>
      </c>
      <c r="B38" s="47"/>
      <c r="C38" s="48"/>
      <c r="D38" s="49" t="s">
        <v>63</v>
      </c>
      <c r="E38" s="44">
        <v>0</v>
      </c>
      <c r="F38" s="44">
        <v>0</v>
      </c>
      <c r="G38" s="44">
        <f>E38+F38</f>
        <v>0</v>
      </c>
      <c r="H38" s="45">
        <v>0</v>
      </c>
      <c r="I38" s="44">
        <v>0</v>
      </c>
      <c r="J38" s="45">
        <v>0</v>
      </c>
      <c r="K38" s="44">
        <v>0</v>
      </c>
      <c r="L38" s="44">
        <f>G38-I38</f>
        <v>0</v>
      </c>
    </row>
    <row r="39" spans="1:15" ht="15">
      <c r="A39" s="53" t="s">
        <v>64</v>
      </c>
      <c r="B39" s="34" t="s">
        <v>65</v>
      </c>
      <c r="C39" s="35"/>
      <c r="D39" s="36"/>
      <c r="E39" s="44">
        <v>0</v>
      </c>
      <c r="F39" s="44">
        <v>0</v>
      </c>
      <c r="G39" s="44">
        <f>E39+F39</f>
        <v>0</v>
      </c>
      <c r="H39" s="45">
        <v>0</v>
      </c>
      <c r="I39" s="44">
        <v>0</v>
      </c>
      <c r="J39" s="45">
        <v>0</v>
      </c>
      <c r="K39" s="44">
        <v>0</v>
      </c>
      <c r="L39" s="44">
        <f>G39-I39</f>
        <v>0</v>
      </c>
    </row>
    <row r="40" spans="1:15" ht="21.75" customHeight="1">
      <c r="A40" s="53" t="s">
        <v>66</v>
      </c>
      <c r="B40" s="34" t="s">
        <v>67</v>
      </c>
      <c r="C40" s="35"/>
      <c r="D40" s="36"/>
      <c r="E40" s="44">
        <v>0</v>
      </c>
      <c r="F40" s="44">
        <v>0</v>
      </c>
      <c r="G40" s="44">
        <v>0</v>
      </c>
      <c r="H40" s="45">
        <v>0</v>
      </c>
      <c r="I40" s="44">
        <v>0</v>
      </c>
      <c r="J40" s="45">
        <v>0</v>
      </c>
      <c r="K40" s="44">
        <v>0</v>
      </c>
      <c r="L40" s="44">
        <v>0</v>
      </c>
    </row>
    <row r="41" spans="1:15" ht="15">
      <c r="A41" s="53" t="s">
        <v>68</v>
      </c>
      <c r="B41" s="34" t="s">
        <v>69</v>
      </c>
      <c r="C41" s="35"/>
      <c r="D41" s="36"/>
      <c r="E41" s="44">
        <v>0</v>
      </c>
      <c r="F41" s="44">
        <v>0</v>
      </c>
      <c r="G41" s="44">
        <f>E41+F41</f>
        <v>0</v>
      </c>
      <c r="H41" s="45">
        <v>0</v>
      </c>
      <c r="I41" s="44">
        <v>0</v>
      </c>
      <c r="J41" s="45">
        <v>0</v>
      </c>
      <c r="K41" s="44">
        <v>0</v>
      </c>
      <c r="L41" s="44">
        <f>G41-I41</f>
        <v>0</v>
      </c>
    </row>
    <row r="42" spans="1:15">
      <c r="A42" s="63"/>
      <c r="B42" s="64"/>
      <c r="C42" s="65"/>
      <c r="D42" s="66"/>
      <c r="E42" s="67"/>
      <c r="F42" s="67"/>
      <c r="G42" s="68"/>
      <c r="H42" s="69"/>
      <c r="I42" s="68"/>
      <c r="J42" s="69"/>
      <c r="K42" s="68"/>
      <c r="L42" s="68"/>
    </row>
    <row r="43" spans="1:15">
      <c r="B43" s="70"/>
      <c r="C43" s="71" t="s">
        <v>70</v>
      </c>
      <c r="D43" s="72"/>
      <c r="E43" s="73">
        <f t="shared" ref="E43:L43" si="8">SUM(E13+E16+E25+E29+E32+E37+E39+E40+E41)</f>
        <v>1025617183.65</v>
      </c>
      <c r="F43" s="73">
        <f t="shared" si="8"/>
        <v>858294285.44999993</v>
      </c>
      <c r="G43" s="73">
        <f>SUM(G13+G16+G25+G29+G32+G37+G39+G40+G41)</f>
        <v>1883911469.1000001</v>
      </c>
      <c r="H43" s="74">
        <f t="shared" si="8"/>
        <v>675310312.10999978</v>
      </c>
      <c r="I43" s="73">
        <f t="shared" si="8"/>
        <v>396545219.07999998</v>
      </c>
      <c r="J43" s="74">
        <f t="shared" si="8"/>
        <v>396545219.07999998</v>
      </c>
      <c r="K43" s="73">
        <f t="shared" si="8"/>
        <v>392029174.5399999</v>
      </c>
      <c r="L43" s="73">
        <f t="shared" si="8"/>
        <v>1487366250.0200002</v>
      </c>
      <c r="M43" s="62"/>
    </row>
    <row r="44" spans="1:15" s="77" customFormat="1">
      <c r="A44" s="14"/>
      <c r="B44" s="14"/>
      <c r="C44" s="14"/>
      <c r="D44" s="14"/>
      <c r="E44" s="75"/>
      <c r="F44" s="75"/>
      <c r="G44" s="75"/>
      <c r="H44" s="76"/>
      <c r="I44" s="75"/>
      <c r="J44" s="76"/>
      <c r="K44" s="75"/>
      <c r="L44" s="75"/>
      <c r="M44" s="14"/>
      <c r="N44" s="14"/>
      <c r="O44" s="14"/>
    </row>
    <row r="45" spans="1:15" s="77" customFormat="1">
      <c r="A45" s="14"/>
      <c r="B45" s="78" t="s">
        <v>71</v>
      </c>
      <c r="E45" s="79"/>
      <c r="F45" s="79"/>
      <c r="G45" s="79"/>
      <c r="H45" s="76"/>
      <c r="I45" s="79"/>
      <c r="J45" s="76"/>
      <c r="K45" s="79"/>
      <c r="L45" s="79"/>
      <c r="M45" s="14"/>
      <c r="N45" s="14"/>
      <c r="O45" s="14"/>
    </row>
    <row r="46" spans="1:15" s="77" customFormat="1">
      <c r="A46" s="14"/>
      <c r="E46" s="77" t="str">
        <f>IF(E43=[1]COG!E81," ","ERROR")</f>
        <v xml:space="preserve"> </v>
      </c>
      <c r="F46" s="77" t="str">
        <f>IF(F43=[1]COG!F81," ","ERROR")</f>
        <v xml:space="preserve"> </v>
      </c>
      <c r="G46" s="77" t="str">
        <f>IF(G43=[1]COG!G81," ","ERROR")</f>
        <v xml:space="preserve"> </v>
      </c>
      <c r="H46" s="80" t="str">
        <f>IF(H43=[1]COG!H81," ","ERROR")</f>
        <v xml:space="preserve"> </v>
      </c>
      <c r="I46" s="77" t="str">
        <f>IF(I43=[1]COG!I81," ","ERROR")</f>
        <v xml:space="preserve"> </v>
      </c>
      <c r="J46" s="80" t="str">
        <f>IF(J43=[1]COG!J81," ","ERROR")</f>
        <v xml:space="preserve"> </v>
      </c>
      <c r="K46" s="77" t="str">
        <f>IF(K43=[1]COG!K81," ","ERROR")</f>
        <v xml:space="preserve"> </v>
      </c>
      <c r="L46" s="77" t="str">
        <f>IF(L43=[1]COG!L81," ","ERROR")</f>
        <v xml:space="preserve"> </v>
      </c>
      <c r="O46" s="14"/>
    </row>
    <row r="47" spans="1:15" s="77" customFormat="1">
      <c r="A47" s="14"/>
      <c r="H47" s="81"/>
      <c r="I47" s="82"/>
      <c r="J47" s="81"/>
      <c r="K47" s="82"/>
      <c r="O47" s="14"/>
    </row>
    <row r="48" spans="1:15" s="77" customFormat="1">
      <c r="A48" s="14"/>
      <c r="D48" s="83"/>
      <c r="H48" s="80"/>
      <c r="I48" s="83"/>
      <c r="J48" s="84"/>
      <c r="K48" s="83"/>
      <c r="L48" s="83"/>
      <c r="O48" s="14"/>
    </row>
    <row r="49" spans="1:15" s="77" customFormat="1" ht="15" customHeight="1">
      <c r="A49" s="14"/>
      <c r="D49" s="85" t="s">
        <v>72</v>
      </c>
      <c r="H49" s="80"/>
      <c r="I49" s="86" t="s">
        <v>73</v>
      </c>
      <c r="J49" s="86"/>
      <c r="K49" s="86"/>
      <c r="L49" s="86"/>
      <c r="O49" s="14"/>
    </row>
    <row r="50" spans="1:15" s="77" customFormat="1" ht="15" customHeight="1">
      <c r="A50" s="14"/>
      <c r="D50" s="85" t="s">
        <v>74</v>
      </c>
      <c r="H50" s="80"/>
      <c r="I50" s="87" t="s">
        <v>75</v>
      </c>
      <c r="J50" s="87"/>
      <c r="K50" s="87"/>
      <c r="L50" s="87"/>
      <c r="N50" s="88"/>
      <c r="O50" s="14"/>
    </row>
    <row r="51" spans="1:15" s="77" customFormat="1">
      <c r="A51" s="14"/>
      <c r="H51" s="80"/>
      <c r="J51" s="80"/>
      <c r="O51" s="14"/>
    </row>
    <row r="52" spans="1:15">
      <c r="E52" s="89"/>
      <c r="F52" s="89"/>
      <c r="G52" s="89"/>
      <c r="H52" s="89"/>
      <c r="I52" s="89"/>
      <c r="J52" s="89"/>
      <c r="K52" s="89"/>
      <c r="L52" s="89"/>
    </row>
    <row r="53" spans="1:15">
      <c r="E53" s="90"/>
      <c r="F53" s="89"/>
      <c r="G53" s="89"/>
      <c r="H53" s="89"/>
      <c r="I53" s="89"/>
      <c r="J53" s="89"/>
      <c r="M53" s="77"/>
      <c r="N53" s="77"/>
    </row>
    <row r="54" spans="1:15">
      <c r="F54" s="89"/>
      <c r="G54" s="89"/>
      <c r="H54" s="89"/>
      <c r="I54" s="89"/>
      <c r="J54" s="89"/>
    </row>
    <row r="55" spans="1:15">
      <c r="F55" s="89"/>
      <c r="G55" s="89"/>
      <c r="H55" s="89"/>
      <c r="I55" s="89"/>
      <c r="J55" s="89"/>
    </row>
    <row r="56" spans="1:15">
      <c r="F56" s="89"/>
      <c r="G56" s="89"/>
      <c r="H56" s="89"/>
      <c r="I56" s="89"/>
      <c r="J56" s="89"/>
    </row>
    <row r="57" spans="1:15">
      <c r="F57" s="89"/>
      <c r="G57" s="89"/>
      <c r="H57" s="89"/>
      <c r="I57" s="89"/>
      <c r="J57" s="89"/>
    </row>
    <row r="58" spans="1:15">
      <c r="F58" s="89"/>
      <c r="G58" s="89"/>
      <c r="H58" s="89"/>
      <c r="I58" s="89"/>
      <c r="J58" s="89"/>
    </row>
  </sheetData>
  <sheetProtection password="EA12" sheet="1" objects="1" scenarios="1" formatCells="0"/>
  <protectedRanges>
    <protectedRange sqref="H19:J19" name="Rango1"/>
  </protectedRanges>
  <mergeCells count="21">
    <mergeCell ref="I50:L50"/>
    <mergeCell ref="C37:D37"/>
    <mergeCell ref="B39:D39"/>
    <mergeCell ref="B40:D40"/>
    <mergeCell ref="B41:D41"/>
    <mergeCell ref="C43:D43"/>
    <mergeCell ref="I49:L49"/>
    <mergeCell ref="B12:D12"/>
    <mergeCell ref="C13:D13"/>
    <mergeCell ref="C16:D16"/>
    <mergeCell ref="C25:D25"/>
    <mergeCell ref="C29:D29"/>
    <mergeCell ref="C32:D32"/>
    <mergeCell ref="B2:L2"/>
    <mergeCell ref="B3:L3"/>
    <mergeCell ref="B4:L4"/>
    <mergeCell ref="B5:L5"/>
    <mergeCell ref="F7:L7"/>
    <mergeCell ref="B9:D11"/>
    <mergeCell ref="E9:K9"/>
    <mergeCell ref="L9:L10"/>
  </mergeCells>
  <pageMargins left="0.41" right="0.70866141732283472" top="0.43307086614173229" bottom="0.74803149606299213" header="0.31496062992125984" footer="0.31496062992125984"/>
  <pageSetup scale="7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 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2018-10-16T15:08:31Z</dcterms:created>
  <dcterms:modified xsi:type="dcterms:W3CDTF">2018-10-16T15:10:05Z</dcterms:modified>
</cp:coreProperties>
</file>