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8675" windowHeight="7695"/>
  </bookViews>
  <sheets>
    <sheet name="EAA" sheetId="1" r:id="rId1"/>
  </sheets>
  <externalReferences>
    <externalReference r:id="rId2"/>
    <externalReference r:id="rId3"/>
    <externalReference r:id="rId4"/>
  </externalReferences>
  <definedNames>
    <definedName name="Abr">#REF!</definedName>
    <definedName name="_xlnm.Print_Area" localSheetId="0">EAA!$B$2:$J$42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25725" concurrentCalc="0"/>
</workbook>
</file>

<file path=xl/calcChain.xml><?xml version="1.0" encoding="utf-8"?>
<calcChain xmlns="http://schemas.openxmlformats.org/spreadsheetml/2006/main">
  <c r="L35" i="1"/>
  <c r="H26"/>
  <c r="I26"/>
  <c r="E25"/>
  <c r="F25"/>
  <c r="G25"/>
  <c r="H25"/>
  <c r="I25"/>
  <c r="H23"/>
  <c r="L23"/>
  <c r="I23"/>
  <c r="H22"/>
  <c r="L22"/>
  <c r="I22"/>
  <c r="H21"/>
  <c r="L21"/>
  <c r="I21"/>
  <c r="H20"/>
  <c r="L20"/>
  <c r="I20"/>
  <c r="H19"/>
  <c r="L19"/>
  <c r="I19"/>
  <c r="H18"/>
  <c r="I18"/>
  <c r="H17"/>
  <c r="L17"/>
  <c r="I17"/>
  <c r="H16"/>
  <c r="I16"/>
  <c r="E15"/>
  <c r="F15"/>
  <c r="G15"/>
  <c r="H15"/>
  <c r="I15"/>
  <c r="H14"/>
  <c r="E13"/>
  <c r="F13"/>
  <c r="G13"/>
  <c r="H13"/>
  <c r="I13"/>
</calcChain>
</file>

<file path=xl/sharedStrings.xml><?xml version="1.0" encoding="utf-8"?>
<sst xmlns="http://schemas.openxmlformats.org/spreadsheetml/2006/main" count="41" uniqueCount="40">
  <si>
    <t>ESTADO ANALÍTICO DEL ACTIVO</t>
  </si>
  <si>
    <t>Al 30 de Septiembre de  2018</t>
  </si>
  <si>
    <t>(Pesos)</t>
  </si>
  <si>
    <t>Ente Público:</t>
  </si>
  <si>
    <t>INSTITUTO DE INFRAESTRUCTURA FÌSICA EDUCATIVA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</si>
  <si>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</si>
  <si>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</si>
  <si>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</si>
  <si>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</si>
  <si>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</si>
  <si>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</si>
  <si>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</si>
  <si>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</si>
  <si>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</si>
  <si>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</si>
  <si>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</si>
  <si>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</si>
  <si>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</si>
  <si>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</si>
  <si>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</si>
  <si>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</si>
  <si>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</si>
  <si>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</si>
  <si>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</si>
  <si>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</si>
  <si>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</si>
  <si>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</si>
  <si>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</si>
  <si>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</si>
  <si>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</si>
  <si>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</si>
  <si>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</si>
  <si>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</si>
  <si>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</si>
  <si>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___________________________</t>
  </si>
  <si>
    <t xml:space="preserve">                 ___________________________________________</t>
  </si>
  <si>
    <t>Ing. Pedro Peredo Medina</t>
  </si>
  <si>
    <t>C.P. Jenny Margarita Granados Galdeano</t>
  </si>
  <si>
    <t>Director General</t>
  </si>
  <si>
    <t>Director Administrativo</t>
  </si>
</sst>
</file>

<file path=xl/styles.xml><?xml version="1.0" encoding="utf-8"?>
<styleSheet xmlns="http://schemas.openxmlformats.org/spreadsheetml/2006/main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(* #,##0.00_);_(* \(#,##0.00\);_(* &quot;-&quot;??_);_(@_)"/>
    <numFmt numFmtId="166" formatCode="_-[$€-2]* #,##0.00_-;\-[$€-2]* #,##0.00_-;_-[$€-2]* &quot;-&quot;??_-"/>
    <numFmt numFmtId="167" formatCode="_-* #,##0.00\ _€_-;\-* #,##0.00\ _€_-;_-* &quot;-&quot;??\ _€_-;_-@_-"/>
    <numFmt numFmtId="168" formatCode="_(&quot;$&quot;* #,##0.00_);_(&quot;$&quot;* \(#,##0.00\);_(&quot;$&quot;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6">
    <xf numFmtId="0" fontId="0" fillId="0" borderId="0"/>
    <xf numFmtId="165" fontId="1" fillId="0" borderId="0" applyFont="0" applyFill="0" applyBorder="0" applyAlignment="0" applyProtection="0"/>
    <xf numFmtId="0" fontId="5" fillId="0" borderId="0"/>
    <xf numFmtId="164" fontId="5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18" fillId="13" borderId="10" applyNumberFormat="0" applyProtection="0">
      <alignment horizontal="left" vertical="center" indent="1"/>
    </xf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</cellStyleXfs>
  <cellXfs count="72">
    <xf numFmtId="0" fontId="0" fillId="0" borderId="0" xfId="0"/>
    <xf numFmtId="0" fontId="3" fillId="11" borderId="0" xfId="0" applyFont="1" applyFill="1" applyBorder="1"/>
    <xf numFmtId="0" fontId="4" fillId="11" borderId="0" xfId="0" applyFont="1" applyFill="1" applyBorder="1" applyAlignment="1"/>
    <xf numFmtId="0" fontId="4" fillId="11" borderId="0" xfId="0" applyFont="1" applyFill="1" applyBorder="1" applyAlignment="1">
      <alignment horizontal="center"/>
    </xf>
    <xf numFmtId="0" fontId="4" fillId="12" borderId="0" xfId="0" applyFont="1" applyFill="1" applyBorder="1" applyAlignment="1"/>
    <xf numFmtId="0" fontId="3" fillId="12" borderId="0" xfId="0" applyFont="1" applyFill="1"/>
    <xf numFmtId="0" fontId="3" fillId="12" borderId="0" xfId="0" applyFont="1" applyFill="1" applyBorder="1"/>
    <xf numFmtId="0" fontId="4" fillId="11" borderId="0" xfId="2" applyFont="1" applyFill="1" applyBorder="1" applyAlignment="1">
      <alignment horizontal="center"/>
    </xf>
    <xf numFmtId="0" fontId="4" fillId="12" borderId="0" xfId="3" applyNumberFormat="1" applyFont="1" applyFill="1" applyBorder="1" applyAlignment="1">
      <alignment horizontal="centerContinuous" vertical="center"/>
    </xf>
    <xf numFmtId="0" fontId="4" fillId="12" borderId="0" xfId="0" applyFont="1" applyFill="1" applyBorder="1" applyAlignment="1">
      <alignment horizontal="right"/>
    </xf>
    <xf numFmtId="0" fontId="4" fillId="12" borderId="2" xfId="0" applyNumberFormat="1" applyFont="1" applyFill="1" applyBorder="1" applyAlignment="1" applyProtection="1">
      <alignment horizontal="center"/>
      <protection locked="0"/>
    </xf>
    <xf numFmtId="0" fontId="4" fillId="12" borderId="0" xfId="0" applyNumberFormat="1" applyFont="1" applyFill="1" applyBorder="1" applyAlignment="1" applyProtection="1">
      <protection locked="0"/>
    </xf>
    <xf numFmtId="0" fontId="4" fillId="12" borderId="0" xfId="3" applyNumberFormat="1" applyFont="1" applyFill="1" applyBorder="1" applyAlignment="1">
      <alignment horizontal="center" vertical="center"/>
    </xf>
    <xf numFmtId="0" fontId="6" fillId="11" borderId="3" xfId="2" applyFont="1" applyFill="1" applyBorder="1" applyAlignment="1">
      <alignment horizontal="center" vertical="center" wrapText="1"/>
    </xf>
    <xf numFmtId="0" fontId="4" fillId="11" borderId="4" xfId="2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4" xfId="2" applyFont="1" applyFill="1" applyBorder="1" applyAlignment="1">
      <alignment horizontal="center" vertical="center" wrapText="1"/>
    </xf>
    <xf numFmtId="0" fontId="4" fillId="11" borderId="5" xfId="2" applyFont="1" applyFill="1" applyBorder="1" applyAlignment="1">
      <alignment horizontal="center" vertical="center" wrapText="1"/>
    </xf>
    <xf numFmtId="0" fontId="6" fillId="12" borderId="0" xfId="0" applyFont="1" applyFill="1" applyBorder="1"/>
    <xf numFmtId="0" fontId="6" fillId="11" borderId="6" xfId="2" applyFont="1" applyFill="1" applyBorder="1" applyAlignment="1">
      <alignment horizontal="center" vertical="center" wrapText="1"/>
    </xf>
    <xf numFmtId="0" fontId="4" fillId="11" borderId="2" xfId="2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2" xfId="2" applyFont="1" applyFill="1" applyBorder="1" applyAlignment="1">
      <alignment horizontal="center" vertical="center" wrapText="1"/>
    </xf>
    <xf numFmtId="0" fontId="4" fillId="11" borderId="7" xfId="2" applyFont="1" applyFill="1" applyBorder="1" applyAlignment="1">
      <alignment horizontal="center" vertical="center" wrapText="1"/>
    </xf>
    <xf numFmtId="0" fontId="4" fillId="12" borderId="8" xfId="3" applyNumberFormat="1" applyFont="1" applyFill="1" applyBorder="1" applyAlignment="1">
      <alignment horizontal="center" vertical="center"/>
    </xf>
    <xf numFmtId="0" fontId="4" fillId="12" borderId="9" xfId="3" applyNumberFormat="1" applyFont="1" applyFill="1" applyBorder="1" applyAlignment="1">
      <alignment horizontal="center" vertical="center"/>
    </xf>
    <xf numFmtId="0" fontId="4" fillId="12" borderId="8" xfId="3" applyNumberFormat="1" applyFont="1" applyFill="1" applyBorder="1" applyAlignment="1">
      <alignment horizontal="center" vertical="top"/>
    </xf>
    <xf numFmtId="0" fontId="4" fillId="12" borderId="0" xfId="3" applyNumberFormat="1" applyFont="1" applyFill="1" applyBorder="1" applyAlignment="1">
      <alignment horizontal="center" vertical="top"/>
    </xf>
    <xf numFmtId="0" fontId="4" fillId="12" borderId="9" xfId="3" applyNumberFormat="1" applyFont="1" applyFill="1" applyBorder="1" applyAlignment="1">
      <alignment horizontal="center" vertical="top"/>
    </xf>
    <xf numFmtId="0" fontId="7" fillId="12" borderId="8" xfId="0" applyFont="1" applyFill="1" applyBorder="1" applyAlignment="1">
      <alignment vertical="top"/>
    </xf>
    <xf numFmtId="0" fontId="7" fillId="12" borderId="0" xfId="0" applyFont="1" applyFill="1" applyBorder="1" applyAlignment="1">
      <alignment horizontal="left" vertical="top"/>
    </xf>
    <xf numFmtId="3" fontId="7" fillId="12" borderId="0" xfId="0" applyNumberFormat="1" applyFont="1" applyFill="1" applyBorder="1" applyAlignment="1">
      <alignment vertical="top"/>
    </xf>
    <xf numFmtId="0" fontId="7" fillId="12" borderId="9" xfId="0" applyFont="1" applyFill="1" applyBorder="1" applyAlignment="1">
      <alignment vertical="top"/>
    </xf>
    <xf numFmtId="0" fontId="7" fillId="12" borderId="0" xfId="0" applyFont="1" applyFill="1" applyBorder="1" applyAlignment="1">
      <alignment vertical="top"/>
    </xf>
    <xf numFmtId="0" fontId="8" fillId="12" borderId="8" xfId="0" applyFont="1" applyFill="1" applyBorder="1" applyAlignment="1">
      <alignment vertical="top"/>
    </xf>
    <xf numFmtId="0" fontId="4" fillId="12" borderId="0" xfId="0" applyFont="1" applyFill="1" applyBorder="1" applyAlignment="1">
      <alignment horizontal="left" vertical="top" wrapText="1"/>
    </xf>
    <xf numFmtId="3" fontId="7" fillId="12" borderId="0" xfId="1" applyNumberFormat="1" applyFont="1" applyFill="1" applyBorder="1" applyAlignment="1">
      <alignment vertical="top"/>
    </xf>
    <xf numFmtId="0" fontId="8" fillId="12" borderId="9" xfId="0" applyFont="1" applyFill="1" applyBorder="1" applyAlignment="1">
      <alignment vertical="top"/>
    </xf>
    <xf numFmtId="0" fontId="9" fillId="12" borderId="0" xfId="0" applyFont="1" applyFill="1"/>
    <xf numFmtId="0" fontId="3" fillId="12" borderId="8" xfId="0" applyFont="1" applyFill="1" applyBorder="1" applyAlignment="1">
      <alignment vertical="top"/>
    </xf>
    <xf numFmtId="0" fontId="3" fillId="12" borderId="0" xfId="0" applyFont="1" applyFill="1" applyBorder="1" applyAlignment="1">
      <alignment vertical="top"/>
    </xf>
    <xf numFmtId="3" fontId="3" fillId="12" borderId="0" xfId="0" applyNumberFormat="1" applyFont="1" applyFill="1" applyBorder="1" applyAlignment="1">
      <alignment vertical="top"/>
    </xf>
    <xf numFmtId="0" fontId="3" fillId="12" borderId="9" xfId="0" applyFont="1" applyFill="1" applyBorder="1" applyAlignment="1">
      <alignment vertical="top"/>
    </xf>
    <xf numFmtId="0" fontId="3" fillId="12" borderId="0" xfId="0" applyFont="1" applyFill="1" applyBorder="1" applyAlignment="1">
      <alignment horizontal="left" vertical="top"/>
    </xf>
    <xf numFmtId="3" fontId="5" fillId="12" borderId="0" xfId="1" applyNumberFormat="1" applyFont="1" applyFill="1" applyBorder="1" applyAlignment="1" applyProtection="1">
      <alignment vertical="top"/>
      <protection locked="0"/>
    </xf>
    <xf numFmtId="3" fontId="3" fillId="12" borderId="0" xfId="1" applyNumberFormat="1" applyFont="1" applyFill="1" applyBorder="1" applyAlignment="1">
      <alignment vertical="top"/>
    </xf>
    <xf numFmtId="0" fontId="3" fillId="12" borderId="0" xfId="0" applyFont="1" applyFill="1" applyBorder="1" applyAlignment="1">
      <alignment horizontal="left" vertical="top"/>
    </xf>
    <xf numFmtId="0" fontId="3" fillId="12" borderId="6" xfId="0" applyFont="1" applyFill="1" applyBorder="1" applyAlignment="1">
      <alignment horizontal="center" vertical="top"/>
    </xf>
    <xf numFmtId="0" fontId="3" fillId="12" borderId="2" xfId="0" applyFont="1" applyFill="1" applyBorder="1" applyAlignment="1">
      <alignment horizontal="center" vertical="top"/>
    </xf>
    <xf numFmtId="0" fontId="3" fillId="12" borderId="7" xfId="0" applyFont="1" applyFill="1" applyBorder="1" applyAlignment="1">
      <alignment horizontal="center" vertical="top"/>
    </xf>
    <xf numFmtId="0" fontId="3" fillId="12" borderId="0" xfId="0" applyFont="1" applyFill="1" applyAlignment="1"/>
    <xf numFmtId="0" fontId="3" fillId="12" borderId="0" xfId="0" applyFont="1" applyFill="1" applyAlignment="1">
      <alignment horizontal="left"/>
    </xf>
    <xf numFmtId="0" fontId="3" fillId="12" borderId="0" xfId="0" applyFont="1" applyFill="1" applyAlignment="1">
      <alignment vertical="center"/>
    </xf>
    <xf numFmtId="0" fontId="3" fillId="12" borderId="0" xfId="0" applyFont="1" applyFill="1" applyAlignment="1">
      <alignment horizontal="center"/>
    </xf>
    <xf numFmtId="0" fontId="5" fillId="12" borderId="0" xfId="0" applyFont="1" applyFill="1" applyBorder="1" applyAlignment="1">
      <alignment horizontal="left" vertical="top" wrapText="1"/>
    </xf>
    <xf numFmtId="0" fontId="5" fillId="12" borderId="0" xfId="0" applyFont="1" applyFill="1" applyBorder="1" applyAlignment="1">
      <alignment vertical="top"/>
    </xf>
    <xf numFmtId="0" fontId="5" fillId="12" borderId="0" xfId="0" applyFont="1" applyFill="1" applyBorder="1"/>
    <xf numFmtId="165" fontId="5" fillId="12" borderId="0" xfId="1" applyFont="1" applyFill="1" applyBorder="1"/>
    <xf numFmtId="0" fontId="5" fillId="12" borderId="0" xfId="0" applyFont="1" applyFill="1" applyBorder="1" applyAlignment="1">
      <alignment vertical="center"/>
    </xf>
    <xf numFmtId="0" fontId="5" fillId="12" borderId="0" xfId="0" applyFont="1" applyFill="1" applyBorder="1" applyAlignment="1" applyProtection="1">
      <alignment horizontal="center" wrapText="1"/>
      <protection locked="0"/>
    </xf>
    <xf numFmtId="0" fontId="3" fillId="12" borderId="0" xfId="0" applyFont="1" applyFill="1" applyBorder="1" applyAlignment="1" applyProtection="1">
      <protection locked="0"/>
    </xf>
    <xf numFmtId="0" fontId="3" fillId="12" borderId="0" xfId="0" applyFont="1" applyFill="1" applyBorder="1" applyAlignment="1" applyProtection="1">
      <alignment horizontal="center"/>
      <protection locked="0"/>
    </xf>
    <xf numFmtId="0" fontId="3" fillId="12" borderId="0" xfId="0" applyFont="1" applyFill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4" fillId="12" borderId="0" xfId="0" applyFont="1" applyFill="1" applyBorder="1" applyAlignment="1">
      <alignment vertical="top"/>
    </xf>
    <xf numFmtId="0" fontId="5" fillId="12" borderId="0" xfId="0" applyFont="1" applyFill="1" applyBorder="1" applyAlignment="1" applyProtection="1">
      <alignment horizontal="center" vertical="top" wrapText="1"/>
      <protection locked="0"/>
    </xf>
    <xf numFmtId="0" fontId="5" fillId="12" borderId="0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12" borderId="0" xfId="0" applyFont="1" applyFill="1" applyBorder="1" applyAlignment="1">
      <alignment horizontal="center"/>
    </xf>
    <xf numFmtId="3" fontId="3" fillId="12" borderId="0" xfId="0" applyNumberFormat="1" applyFont="1" applyFill="1" applyAlignment="1">
      <alignment horizontal="center"/>
    </xf>
  </cellXfs>
  <cellStyles count="306">
    <cellStyle name="=C:\WINNT\SYSTEM32\COMMAND.COM" xfId="3"/>
    <cellStyle name="20% - Énfasis1 2" xfId="4"/>
    <cellStyle name="20% - Énfasis2 2" xfId="5"/>
    <cellStyle name="20% - Énfasis3 2" xfId="6"/>
    <cellStyle name="20% - Énfasis4 2" xfId="7"/>
    <cellStyle name="40% - Énfasis3 2" xfId="8"/>
    <cellStyle name="60% - Énfasis3 2" xfId="9"/>
    <cellStyle name="60% - Énfasis4 2" xfId="10"/>
    <cellStyle name="60% - Énfasis6 2" xfId="11"/>
    <cellStyle name="Euro" xfId="12"/>
    <cellStyle name="Fecha" xfId="13"/>
    <cellStyle name="Fijo" xfId="14"/>
    <cellStyle name="HEADING1" xfId="15"/>
    <cellStyle name="HEADING2" xfId="16"/>
    <cellStyle name="Millares" xfId="1" builtinId="3"/>
    <cellStyle name="Millares 10" xfId="17"/>
    <cellStyle name="Millares 11" xfId="18"/>
    <cellStyle name="Millares 12" xfId="19"/>
    <cellStyle name="Millares 13" xfId="20"/>
    <cellStyle name="Millares 14" xfId="21"/>
    <cellStyle name="Millares 15" xfId="22"/>
    <cellStyle name="Millares 16" xfId="23"/>
    <cellStyle name="Millares 17" xfId="24"/>
    <cellStyle name="Millares 2" xfId="25"/>
    <cellStyle name="Millares 2 10" xfId="26"/>
    <cellStyle name="Millares 2 11" xfId="27"/>
    <cellStyle name="Millares 2 12" xfId="28"/>
    <cellStyle name="Millares 2 13" xfId="29"/>
    <cellStyle name="Millares 2 14" xfId="30"/>
    <cellStyle name="Millares 2 15" xfId="31"/>
    <cellStyle name="Millares 2 16" xfId="32"/>
    <cellStyle name="Millares 2 17" xfId="33"/>
    <cellStyle name="Millares 2 18" xfId="34"/>
    <cellStyle name="Millares 2 19" xfId="35"/>
    <cellStyle name="Millares 2 2" xfId="36"/>
    <cellStyle name="Millares 2 2 10" xfId="37"/>
    <cellStyle name="Millares 2 2 2" xfId="38"/>
    <cellStyle name="Millares 2 2 3" xfId="39"/>
    <cellStyle name="Millares 2 2 4" xfId="40"/>
    <cellStyle name="Millares 2 2 5" xfId="41"/>
    <cellStyle name="Millares 2 2 5 2" xfId="42"/>
    <cellStyle name="Millares 2 2 6" xfId="43"/>
    <cellStyle name="Millares 2 2 7" xfId="44"/>
    <cellStyle name="Millares 2 2 8" xfId="45"/>
    <cellStyle name="Millares 2 2 9" xfId="46"/>
    <cellStyle name="Millares 2 20" xfId="47"/>
    <cellStyle name="Millares 2 21" xfId="48"/>
    <cellStyle name="Millares 2 22" xfId="49"/>
    <cellStyle name="Millares 2 23" xfId="50"/>
    <cellStyle name="Millares 2 24" xfId="51"/>
    <cellStyle name="Millares 2 3" xfId="52"/>
    <cellStyle name="Millares 2 3 2" xfId="53"/>
    <cellStyle name="Millares 2 3 3" xfId="54"/>
    <cellStyle name="Millares 2 3 3 2" xfId="55"/>
    <cellStyle name="Millares 2 3 4" xfId="56"/>
    <cellStyle name="Millares 2 3 5" xfId="57"/>
    <cellStyle name="Millares 2 3 6" xfId="58"/>
    <cellStyle name="Millares 2 3 7" xfId="59"/>
    <cellStyle name="Millares 2 3 8" xfId="60"/>
    <cellStyle name="Millares 2 4" xfId="61"/>
    <cellStyle name="Millares 2 5" xfId="62"/>
    <cellStyle name="Millares 2 6" xfId="63"/>
    <cellStyle name="Millares 2 7" xfId="64"/>
    <cellStyle name="Millares 2 8" xfId="65"/>
    <cellStyle name="Millares 2 9" xfId="66"/>
    <cellStyle name="Millares 3" xfId="67"/>
    <cellStyle name="Millares 3 10" xfId="68"/>
    <cellStyle name="Millares 3 11" xfId="69"/>
    <cellStyle name="Millares 3 2" xfId="70"/>
    <cellStyle name="Millares 3 2 2" xfId="71"/>
    <cellStyle name="Millares 3 3" xfId="72"/>
    <cellStyle name="Millares 3 3 2" xfId="73"/>
    <cellStyle name="Millares 3 4" xfId="74"/>
    <cellStyle name="Millares 3 4 2" xfId="75"/>
    <cellStyle name="Millares 3 5" xfId="76"/>
    <cellStyle name="Millares 3 5 2" xfId="77"/>
    <cellStyle name="Millares 3 6" xfId="78"/>
    <cellStyle name="Millares 3 7" xfId="79"/>
    <cellStyle name="Millares 3 8" xfId="80"/>
    <cellStyle name="Millares 3 9" xfId="81"/>
    <cellStyle name="Millares 4" xfId="82"/>
    <cellStyle name="Millares 4 2" xfId="83"/>
    <cellStyle name="Millares 4 2 2" xfId="84"/>
    <cellStyle name="Millares 4 3" xfId="85"/>
    <cellStyle name="Millares 5" xfId="86"/>
    <cellStyle name="Millares 6" xfId="87"/>
    <cellStyle name="Millares 7" xfId="88"/>
    <cellStyle name="Millares 8" xfId="89"/>
    <cellStyle name="Millares 8 2" xfId="90"/>
    <cellStyle name="Millares 9" xfId="91"/>
    <cellStyle name="Moneda 2" xfId="92"/>
    <cellStyle name="Moneda 2 2" xfId="93"/>
    <cellStyle name="Moneda 2 3" xfId="94"/>
    <cellStyle name="Moneda 2 4" xfId="95"/>
    <cellStyle name="Moneda 2 5" xfId="96"/>
    <cellStyle name="Moneda 2 6" xfId="97"/>
    <cellStyle name="Moneda 3" xfId="98"/>
    <cellStyle name="Normal" xfId="0" builtinId="0"/>
    <cellStyle name="Normal 10" xfId="99"/>
    <cellStyle name="Normal 10 2" xfId="100"/>
    <cellStyle name="Normal 10 3" xfId="101"/>
    <cellStyle name="Normal 10 4" xfId="102"/>
    <cellStyle name="Normal 10 5" xfId="103"/>
    <cellStyle name="Normal 11" xfId="104"/>
    <cellStyle name="Normal 12" xfId="105"/>
    <cellStyle name="Normal 12 2" xfId="106"/>
    <cellStyle name="Normal 13" xfId="107"/>
    <cellStyle name="Normal 14" xfId="108"/>
    <cellStyle name="Normal 15" xfId="109"/>
    <cellStyle name="Normal 16" xfId="110"/>
    <cellStyle name="Normal 2" xfId="2"/>
    <cellStyle name="Normal 2 10" xfId="111"/>
    <cellStyle name="Normal 2 10 2" xfId="112"/>
    <cellStyle name="Normal 2 10 3" xfId="113"/>
    <cellStyle name="Normal 2 11" xfId="114"/>
    <cellStyle name="Normal 2 11 2" xfId="115"/>
    <cellStyle name="Normal 2 11 3" xfId="116"/>
    <cellStyle name="Normal 2 12" xfId="117"/>
    <cellStyle name="Normal 2 12 2" xfId="118"/>
    <cellStyle name="Normal 2 12 3" xfId="119"/>
    <cellStyle name="Normal 2 13" xfId="120"/>
    <cellStyle name="Normal 2 13 2" xfId="121"/>
    <cellStyle name="Normal 2 13 3" xfId="122"/>
    <cellStyle name="Normal 2 14" xfId="123"/>
    <cellStyle name="Normal 2 14 2" xfId="124"/>
    <cellStyle name="Normal 2 14 3" xfId="125"/>
    <cellStyle name="Normal 2 15" xfId="126"/>
    <cellStyle name="Normal 2 15 2" xfId="127"/>
    <cellStyle name="Normal 2 15 3" xfId="128"/>
    <cellStyle name="Normal 2 16" xfId="129"/>
    <cellStyle name="Normal 2 16 2" xfId="130"/>
    <cellStyle name="Normal 2 16 3" xfId="131"/>
    <cellStyle name="Normal 2 17" xfId="132"/>
    <cellStyle name="Normal 2 17 2" xfId="133"/>
    <cellStyle name="Normal 2 17 3" xfId="134"/>
    <cellStyle name="Normal 2 18" xfId="135"/>
    <cellStyle name="Normal 2 18 2" xfId="136"/>
    <cellStyle name="Normal 2 19" xfId="137"/>
    <cellStyle name="Normal 2 2" xfId="138"/>
    <cellStyle name="Normal 2 2 10" xfId="139"/>
    <cellStyle name="Normal 2 2 11" xfId="140"/>
    <cellStyle name="Normal 2 2 12" xfId="141"/>
    <cellStyle name="Normal 2 2 13" xfId="142"/>
    <cellStyle name="Normal 2 2 14" xfId="143"/>
    <cellStyle name="Normal 2 2 15" xfId="144"/>
    <cellStyle name="Normal 2 2 16" xfId="145"/>
    <cellStyle name="Normal 2 2 17" xfId="146"/>
    <cellStyle name="Normal 2 2 18" xfId="147"/>
    <cellStyle name="Normal 2 2 19" xfId="148"/>
    <cellStyle name="Normal 2 2 2" xfId="149"/>
    <cellStyle name="Normal 2 2 2 2" xfId="150"/>
    <cellStyle name="Normal 2 2 2 3" xfId="151"/>
    <cellStyle name="Normal 2 2 2 4" xfId="152"/>
    <cellStyle name="Normal 2 2 2 5" xfId="153"/>
    <cellStyle name="Normal 2 2 2 6" xfId="154"/>
    <cellStyle name="Normal 2 2 2 7" xfId="155"/>
    <cellStyle name="Normal 2 2 20" xfId="156"/>
    <cellStyle name="Normal 2 2 21" xfId="157"/>
    <cellStyle name="Normal 2 2 22" xfId="158"/>
    <cellStyle name="Normal 2 2 23" xfId="159"/>
    <cellStyle name="Normal 2 2 3" xfId="160"/>
    <cellStyle name="Normal 2 2 4" xfId="161"/>
    <cellStyle name="Normal 2 2 5" xfId="162"/>
    <cellStyle name="Normal 2 2 6" xfId="163"/>
    <cellStyle name="Normal 2 2 7" xfId="164"/>
    <cellStyle name="Normal 2 2 8" xfId="165"/>
    <cellStyle name="Normal 2 2 9" xfId="166"/>
    <cellStyle name="Normal 2 20" xfId="167"/>
    <cellStyle name="Normal 2 21" xfId="168"/>
    <cellStyle name="Normal 2 22" xfId="169"/>
    <cellStyle name="Normal 2 23" xfId="170"/>
    <cellStyle name="Normal 2 24" xfId="171"/>
    <cellStyle name="Normal 2 25" xfId="172"/>
    <cellStyle name="Normal 2 26" xfId="173"/>
    <cellStyle name="Normal 2 27" xfId="174"/>
    <cellStyle name="Normal 2 28" xfId="175"/>
    <cellStyle name="Normal 2 29" xfId="176"/>
    <cellStyle name="Normal 2 3" xfId="177"/>
    <cellStyle name="Normal 2 3 2" xfId="178"/>
    <cellStyle name="Normal 2 3 3" xfId="179"/>
    <cellStyle name="Normal 2 3 4" xfId="180"/>
    <cellStyle name="Normal 2 3 5" xfId="181"/>
    <cellStyle name="Normal 2 3 6" xfId="182"/>
    <cellStyle name="Normal 2 3 7" xfId="183"/>
    <cellStyle name="Normal 2 3 8" xfId="184"/>
    <cellStyle name="Normal 2 3 9" xfId="185"/>
    <cellStyle name="Normal 2 30" xfId="186"/>
    <cellStyle name="Normal 2 31" xfId="187"/>
    <cellStyle name="Normal 2 4" xfId="188"/>
    <cellStyle name="Normal 2 4 2" xfId="189"/>
    <cellStyle name="Normal 2 4 3" xfId="190"/>
    <cellStyle name="Normal 2 5" xfId="191"/>
    <cellStyle name="Normal 2 5 2" xfId="192"/>
    <cellStyle name="Normal 2 5 3" xfId="193"/>
    <cellStyle name="Normal 2 6" xfId="194"/>
    <cellStyle name="Normal 2 6 2" xfId="195"/>
    <cellStyle name="Normal 2 6 3" xfId="196"/>
    <cellStyle name="Normal 2 7" xfId="197"/>
    <cellStyle name="Normal 2 7 2" xfId="198"/>
    <cellStyle name="Normal 2 7 3" xfId="199"/>
    <cellStyle name="Normal 2 8" xfId="200"/>
    <cellStyle name="Normal 2 8 2" xfId="201"/>
    <cellStyle name="Normal 2 8 3" xfId="202"/>
    <cellStyle name="Normal 2 82" xfId="203"/>
    <cellStyle name="Normal 2 83" xfId="204"/>
    <cellStyle name="Normal 2 86" xfId="205"/>
    <cellStyle name="Normal 2 9" xfId="206"/>
    <cellStyle name="Normal 2 9 2" xfId="207"/>
    <cellStyle name="Normal 2 9 3" xfId="208"/>
    <cellStyle name="Normal 3" xfId="209"/>
    <cellStyle name="Normal 3 10" xfId="210"/>
    <cellStyle name="Normal 3 11" xfId="211"/>
    <cellStyle name="Normal 3 12" xfId="212"/>
    <cellStyle name="Normal 3 13" xfId="213"/>
    <cellStyle name="Normal 3 2" xfId="214"/>
    <cellStyle name="Normal 3 2 2" xfId="215"/>
    <cellStyle name="Normal 3 3" xfId="216"/>
    <cellStyle name="Normal 3 4" xfId="217"/>
    <cellStyle name="Normal 3 5" xfId="218"/>
    <cellStyle name="Normal 3 5 2" xfId="219"/>
    <cellStyle name="Normal 3 6" xfId="220"/>
    <cellStyle name="Normal 3 6 2" xfId="221"/>
    <cellStyle name="Normal 3 7" xfId="222"/>
    <cellStyle name="Normal 3 7 2" xfId="223"/>
    <cellStyle name="Normal 3 8" xfId="224"/>
    <cellStyle name="Normal 3 8 2" xfId="225"/>
    <cellStyle name="Normal 3 9" xfId="226"/>
    <cellStyle name="Normal 4" xfId="227"/>
    <cellStyle name="Normal 4 2" xfId="228"/>
    <cellStyle name="Normal 4 2 2" xfId="229"/>
    <cellStyle name="Normal 4 3" xfId="230"/>
    <cellStyle name="Normal 4 4" xfId="231"/>
    <cellStyle name="Normal 4 5" xfId="232"/>
    <cellStyle name="Normal 5" xfId="233"/>
    <cellStyle name="Normal 5 10" xfId="234"/>
    <cellStyle name="Normal 5 11" xfId="235"/>
    <cellStyle name="Normal 5 12" xfId="236"/>
    <cellStyle name="Normal 5 13" xfId="237"/>
    <cellStyle name="Normal 5 14" xfId="238"/>
    <cellStyle name="Normal 5 15" xfId="239"/>
    <cellStyle name="Normal 5 16" xfId="240"/>
    <cellStyle name="Normal 5 17" xfId="241"/>
    <cellStyle name="Normal 5 2" xfId="242"/>
    <cellStyle name="Normal 5 2 2" xfId="243"/>
    <cellStyle name="Normal 5 3" xfId="244"/>
    <cellStyle name="Normal 5 3 2" xfId="245"/>
    <cellStyle name="Normal 5 4" xfId="246"/>
    <cellStyle name="Normal 5 4 2" xfId="247"/>
    <cellStyle name="Normal 5 5" xfId="248"/>
    <cellStyle name="Normal 5 5 2" xfId="249"/>
    <cellStyle name="Normal 5 6" xfId="250"/>
    <cellStyle name="Normal 5 7" xfId="251"/>
    <cellStyle name="Normal 5 7 2" xfId="252"/>
    <cellStyle name="Normal 5 8" xfId="253"/>
    <cellStyle name="Normal 5 9" xfId="254"/>
    <cellStyle name="Normal 56" xfId="255"/>
    <cellStyle name="Normal 6" xfId="256"/>
    <cellStyle name="Normal 6 2" xfId="257"/>
    <cellStyle name="Normal 6 2 2" xfId="258"/>
    <cellStyle name="Normal 6 2 3" xfId="259"/>
    <cellStyle name="Normal 6 3" xfId="260"/>
    <cellStyle name="Normal 6 4" xfId="261"/>
    <cellStyle name="Normal 6 5" xfId="262"/>
    <cellStyle name="Normal 7" xfId="263"/>
    <cellStyle name="Normal 7 10" xfId="264"/>
    <cellStyle name="Normal 7 11" xfId="265"/>
    <cellStyle name="Normal 7 12" xfId="266"/>
    <cellStyle name="Normal 7 13" xfId="267"/>
    <cellStyle name="Normal 7 14" xfId="268"/>
    <cellStyle name="Normal 7 15" xfId="269"/>
    <cellStyle name="Normal 7 16" xfId="270"/>
    <cellStyle name="Normal 7 17" xfId="271"/>
    <cellStyle name="Normal 7 18" xfId="272"/>
    <cellStyle name="Normal 7 19" xfId="273"/>
    <cellStyle name="Normal 7 2" xfId="274"/>
    <cellStyle name="Normal 7 3" xfId="275"/>
    <cellStyle name="Normal 7 4" xfId="276"/>
    <cellStyle name="Normal 7 5" xfId="277"/>
    <cellStyle name="Normal 7 6" xfId="278"/>
    <cellStyle name="Normal 7 7" xfId="279"/>
    <cellStyle name="Normal 7 8" xfId="280"/>
    <cellStyle name="Normal 7 9" xfId="281"/>
    <cellStyle name="Normal 8" xfId="282"/>
    <cellStyle name="Normal 9" xfId="283"/>
    <cellStyle name="Normal 9 2" xfId="284"/>
    <cellStyle name="Normal 9 3" xfId="285"/>
    <cellStyle name="Notas 2" xfId="286"/>
    <cellStyle name="Porcentaje 2" xfId="287"/>
    <cellStyle name="Porcentaje 3" xfId="288"/>
    <cellStyle name="Porcentaje 4" xfId="289"/>
    <cellStyle name="Porcentual 2" xfId="290"/>
    <cellStyle name="Porcentual 2 2" xfId="291"/>
    <cellStyle name="SAPBEXstdItem" xfId="292"/>
    <cellStyle name="Total 10" xfId="293"/>
    <cellStyle name="Total 11" xfId="294"/>
    <cellStyle name="Total 12" xfId="295"/>
    <cellStyle name="Total 13" xfId="296"/>
    <cellStyle name="Total 14" xfId="297"/>
    <cellStyle name="Total 2" xfId="298"/>
    <cellStyle name="Total 3" xfId="299"/>
    <cellStyle name="Total 4" xfId="300"/>
    <cellStyle name="Total 5" xfId="301"/>
    <cellStyle name="Total 6" xfId="302"/>
    <cellStyle name="Total 7" xfId="303"/>
    <cellStyle name="Total 8" xfId="304"/>
    <cellStyle name="Total 9" xfId="30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ptop\Downloads\CUENTA%20%20PUBLICA%20%20SEPTIEMBRE%20COMPLET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CUENTA%20PUBLICA%20OK\CUENTA%20P&#218;BLICA%20ENERO%2020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PARTE%20MAGDA\CUENTA%20P&#218;BLICA%20ENERO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SF"/>
      <sheetName val="EA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CONCILIACIONES BANCARIAS"/>
    </sheetNames>
    <sheetDataSet>
      <sheetData sheetId="0">
        <row r="17">
          <cell r="E17">
            <v>165382084.41</v>
          </cell>
        </row>
        <row r="19">
          <cell r="E19">
            <v>128345779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755789077.12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B2:R46"/>
  <sheetViews>
    <sheetView showGridLines="0" tabSelected="1" topLeftCell="A7" zoomScale="80" zoomScaleNormal="80" workbookViewId="0">
      <selection activeCell="A7" sqref="A1:IV65536"/>
    </sheetView>
  </sheetViews>
  <sheetFormatPr baseColWidth="10" defaultRowHeight="12.75"/>
  <cols>
    <col min="1" max="1" width="11.42578125" style="5"/>
    <col min="2" max="2" width="3.28515625" style="5" customWidth="1"/>
    <col min="3" max="3" width="11.7109375" style="5" customWidth="1"/>
    <col min="4" max="4" width="54.42578125" style="5" customWidth="1"/>
    <col min="5" max="5" width="19.140625" style="53" customWidth="1"/>
    <col min="6" max="6" width="19.28515625" style="5" customWidth="1"/>
    <col min="7" max="7" width="19" style="5" customWidth="1"/>
    <col min="8" max="8" width="21.28515625" style="5" customWidth="1"/>
    <col min="9" max="9" width="18.7109375" style="5" customWidth="1"/>
    <col min="10" max="10" width="1.140625" style="5" customWidth="1"/>
    <col min="11" max="16384" width="11.42578125" style="5"/>
  </cols>
  <sheetData>
    <row r="2" spans="2:12" s="6" customFormat="1" ht="9" customHeight="1">
      <c r="B2" s="1"/>
      <c r="C2" s="2"/>
      <c r="D2" s="3"/>
      <c r="E2" s="3"/>
      <c r="F2" s="3"/>
      <c r="G2" s="3"/>
      <c r="H2" s="3"/>
      <c r="I2" s="2"/>
      <c r="J2" s="4"/>
      <c r="K2" s="5"/>
      <c r="L2" s="5"/>
    </row>
    <row r="3" spans="2:12" s="6" customFormat="1" ht="14.1" customHeight="1">
      <c r="B3" s="3" t="s">
        <v>0</v>
      </c>
      <c r="C3" s="3"/>
      <c r="D3" s="3"/>
      <c r="E3" s="3"/>
      <c r="F3" s="3"/>
      <c r="G3" s="3"/>
      <c r="H3" s="3"/>
      <c r="I3" s="3"/>
      <c r="J3" s="4"/>
      <c r="K3" s="4"/>
      <c r="L3" s="5"/>
    </row>
    <row r="4" spans="2:12" s="6" customFormat="1" ht="14.1" customHeight="1">
      <c r="B4" s="7" t="s">
        <v>1</v>
      </c>
      <c r="C4" s="7"/>
      <c r="D4" s="7"/>
      <c r="E4" s="7"/>
      <c r="F4" s="7"/>
      <c r="G4" s="7"/>
      <c r="H4" s="7"/>
      <c r="I4" s="7"/>
      <c r="J4" s="4"/>
      <c r="K4" s="4"/>
      <c r="L4" s="5"/>
    </row>
    <row r="5" spans="2:12" s="6" customFormat="1" ht="14.1" customHeight="1">
      <c r="B5" s="1"/>
      <c r="C5" s="2"/>
      <c r="D5" s="3" t="s">
        <v>2</v>
      </c>
      <c r="E5" s="3"/>
      <c r="F5" s="3"/>
      <c r="G5" s="3"/>
      <c r="H5" s="3"/>
      <c r="I5" s="2"/>
      <c r="J5" s="4"/>
      <c r="K5" s="4"/>
      <c r="L5" s="5"/>
    </row>
    <row r="6" spans="2:12" s="6" customFormat="1" ht="20.100000000000001" customHeight="1">
      <c r="B6" s="8"/>
      <c r="C6" s="9"/>
      <c r="D6" s="9" t="s">
        <v>3</v>
      </c>
      <c r="E6" s="10" t="s">
        <v>4</v>
      </c>
      <c r="F6" s="10"/>
      <c r="G6" s="10"/>
      <c r="H6" s="10"/>
      <c r="I6" s="11"/>
      <c r="J6" s="11"/>
    </row>
    <row r="7" spans="2:12" s="6" customFormat="1" ht="6.75" customHeight="1">
      <c r="B7" s="12"/>
      <c r="C7" s="12"/>
      <c r="D7" s="12"/>
      <c r="E7" s="12"/>
      <c r="F7" s="12"/>
      <c r="G7" s="12"/>
      <c r="H7" s="12"/>
      <c r="I7" s="12"/>
      <c r="J7" s="12"/>
    </row>
    <row r="8" spans="2:12" s="6" customFormat="1" ht="3" customHeight="1">
      <c r="B8" s="12"/>
      <c r="C8" s="12"/>
      <c r="D8" s="12"/>
      <c r="E8" s="12"/>
      <c r="F8" s="12"/>
      <c r="G8" s="12"/>
      <c r="H8" s="12"/>
      <c r="I8" s="12"/>
      <c r="J8" s="12"/>
    </row>
    <row r="9" spans="2:12" s="18" customFormat="1" ht="25.5">
      <c r="B9" s="13"/>
      <c r="C9" s="14" t="s">
        <v>5</v>
      </c>
      <c r="D9" s="14"/>
      <c r="E9" s="15" t="s">
        <v>6</v>
      </c>
      <c r="F9" s="15" t="s">
        <v>7</v>
      </c>
      <c r="G9" s="16" t="s">
        <v>8</v>
      </c>
      <c r="H9" s="16" t="s">
        <v>9</v>
      </c>
      <c r="I9" s="16" t="s">
        <v>10</v>
      </c>
      <c r="J9" s="17"/>
    </row>
    <row r="10" spans="2:12" s="18" customFormat="1">
      <c r="B10" s="19"/>
      <c r="C10" s="20"/>
      <c r="D10" s="20"/>
      <c r="E10" s="21">
        <v>1</v>
      </c>
      <c r="F10" s="21">
        <v>2</v>
      </c>
      <c r="G10" s="22">
        <v>3</v>
      </c>
      <c r="H10" s="22" t="s">
        <v>11</v>
      </c>
      <c r="I10" s="22" t="s">
        <v>12</v>
      </c>
      <c r="J10" s="23"/>
    </row>
    <row r="11" spans="2:12" s="6" customFormat="1" ht="3" customHeight="1">
      <c r="B11" s="24"/>
      <c r="C11" s="12"/>
      <c r="D11" s="12"/>
      <c r="E11" s="12"/>
      <c r="F11" s="12"/>
      <c r="G11" s="12"/>
      <c r="H11" s="12"/>
      <c r="I11" s="12"/>
      <c r="J11" s="25"/>
    </row>
    <row r="12" spans="2:12" s="6" customFormat="1" ht="3" customHeight="1">
      <c r="B12" s="26"/>
      <c r="C12" s="27"/>
      <c r="D12" s="27"/>
      <c r="E12" s="27"/>
      <c r="F12" s="27"/>
      <c r="G12" s="27"/>
      <c r="H12" s="27"/>
      <c r="I12" s="27"/>
      <c r="J12" s="28"/>
      <c r="K12" s="5"/>
      <c r="L12" s="5"/>
    </row>
    <row r="13" spans="2:12" s="6" customFormat="1">
      <c r="B13" s="29"/>
      <c r="C13" s="30" t="s">
        <v>13</v>
      </c>
      <c r="D13" s="30"/>
      <c r="E13" s="31">
        <f>+E15+E25</f>
        <v>2735797573.21</v>
      </c>
      <c r="F13" s="31">
        <f>+F15+F25</f>
        <v>2765603215.1700001</v>
      </c>
      <c r="G13" s="31">
        <f>+G15+G25</f>
        <v>2302297702.1999998</v>
      </c>
      <c r="H13" s="31">
        <f>+E13+F13-G13</f>
        <v>3199103086.1800003</v>
      </c>
      <c r="I13" s="31">
        <f>+H13-E13</f>
        <v>463305512.97000027</v>
      </c>
      <c r="J13" s="32"/>
      <c r="K13" s="5"/>
      <c r="L13" s="5"/>
    </row>
    <row r="14" spans="2:12" s="6" customFormat="1" ht="5.0999999999999996" customHeight="1">
      <c r="B14" s="29"/>
      <c r="C14" s="33"/>
      <c r="D14" s="33"/>
      <c r="E14" s="31"/>
      <c r="F14" s="31"/>
      <c r="G14" s="31"/>
      <c r="H14" s="31">
        <f>+E14+F14-G14</f>
        <v>0</v>
      </c>
      <c r="I14" s="31"/>
      <c r="J14" s="32"/>
      <c r="K14" s="5"/>
      <c r="L14" s="5"/>
    </row>
    <row r="15" spans="2:12" s="6" customFormat="1">
      <c r="B15" s="34"/>
      <c r="C15" s="35" t="s">
        <v>14</v>
      </c>
      <c r="D15" s="35"/>
      <c r="E15" s="36">
        <f>SUM(E17:E23)</f>
        <v>934573521.08999991</v>
      </c>
      <c r="F15" s="36">
        <f>SUM(F17:F23)</f>
        <v>2422990250.1300001</v>
      </c>
      <c r="G15" s="36">
        <f>SUM(G17:G23)</f>
        <v>2289106250.1899996</v>
      </c>
      <c r="H15" s="31">
        <f>+E15+F15-G15</f>
        <v>1068457521.0300007</v>
      </c>
      <c r="I15" s="36">
        <f>+H15-E15</f>
        <v>133883999.94000077</v>
      </c>
      <c r="J15" s="37"/>
      <c r="K15" s="5"/>
      <c r="L15" s="38"/>
    </row>
    <row r="16" spans="2:12" s="6" customFormat="1" ht="5.0999999999999996" customHeight="1">
      <c r="B16" s="39"/>
      <c r="C16" s="40"/>
      <c r="D16" s="40"/>
      <c r="E16" s="41"/>
      <c r="F16" s="41"/>
      <c r="G16" s="41"/>
      <c r="H16" s="31">
        <f t="shared" ref="H16:H23" si="0">+E16+F16-G16</f>
        <v>0</v>
      </c>
      <c r="I16" s="36">
        <f t="shared" ref="I16:I23" si="1">+H16-E16</f>
        <v>0</v>
      </c>
      <c r="J16" s="42"/>
      <c r="K16" s="5"/>
      <c r="L16" s="38"/>
    </row>
    <row r="17" spans="2:15" s="6" customFormat="1" ht="19.5" customHeight="1">
      <c r="B17" s="39"/>
      <c r="C17" s="43" t="s">
        <v>15</v>
      </c>
      <c r="D17" s="43"/>
      <c r="E17" s="44">
        <v>292429844.95999998</v>
      </c>
      <c r="F17" s="44">
        <v>1097090258</v>
      </c>
      <c r="G17" s="44">
        <v>1224138018.55</v>
      </c>
      <c r="H17" s="41">
        <f>+E17+F17-G17</f>
        <v>165382084.41000009</v>
      </c>
      <c r="I17" s="45">
        <f>+H17-E17</f>
        <v>-127047760.54999989</v>
      </c>
      <c r="J17" s="42"/>
      <c r="K17" s="5"/>
      <c r="L17" s="38" t="str">
        <f>IF(H17=[1]ESF!E17," ","Error")</f>
        <v xml:space="preserve"> </v>
      </c>
    </row>
    <row r="18" spans="2:15" s="6" customFormat="1" ht="19.5" customHeight="1">
      <c r="B18" s="39"/>
      <c r="C18" s="43" t="s">
        <v>16</v>
      </c>
      <c r="D18" s="43"/>
      <c r="E18" s="44">
        <v>14114774.24</v>
      </c>
      <c r="F18" s="44">
        <v>775128883.27999997</v>
      </c>
      <c r="G18" s="44">
        <v>770303077.01999998</v>
      </c>
      <c r="H18" s="41">
        <f t="shared" si="0"/>
        <v>18940580.5</v>
      </c>
      <c r="I18" s="45">
        <f t="shared" si="1"/>
        <v>4825806.26</v>
      </c>
      <c r="J18" s="42"/>
      <c r="K18" s="5"/>
      <c r="L18" s="38"/>
    </row>
    <row r="19" spans="2:15" s="6" customFormat="1" ht="19.5" customHeight="1">
      <c r="B19" s="39"/>
      <c r="C19" s="43" t="s">
        <v>17</v>
      </c>
      <c r="D19" s="43"/>
      <c r="E19" s="44">
        <v>142828392.05000001</v>
      </c>
      <c r="F19" s="44">
        <v>177928348.18000001</v>
      </c>
      <c r="G19" s="44">
        <v>192410961.22999999</v>
      </c>
      <c r="H19" s="41">
        <f t="shared" si="0"/>
        <v>128345779.00000003</v>
      </c>
      <c r="I19" s="45">
        <f t="shared" si="1"/>
        <v>-14482613.049999982</v>
      </c>
      <c r="J19" s="42"/>
      <c r="K19" s="5"/>
      <c r="L19" s="38" t="str">
        <f>IF(H19=[1]ESF!E19," ","Error")</f>
        <v xml:space="preserve"> </v>
      </c>
    </row>
    <row r="20" spans="2:15" s="6" customFormat="1" ht="19.5" customHeight="1">
      <c r="B20" s="39"/>
      <c r="C20" s="43" t="s">
        <v>18</v>
      </c>
      <c r="D20" s="43"/>
      <c r="E20" s="44">
        <v>0</v>
      </c>
      <c r="F20" s="44">
        <v>0</v>
      </c>
      <c r="G20" s="44">
        <v>0</v>
      </c>
      <c r="H20" s="41">
        <f t="shared" si="0"/>
        <v>0</v>
      </c>
      <c r="I20" s="45">
        <f t="shared" si="1"/>
        <v>0</v>
      </c>
      <c r="J20" s="42"/>
      <c r="K20" s="5"/>
      <c r="L20" s="38" t="str">
        <f>IF(H20=[1]ESF!E20," ","Error")</f>
        <v xml:space="preserve"> </v>
      </c>
      <c r="O20" s="6" t="s">
        <v>19</v>
      </c>
    </row>
    <row r="21" spans="2:15" s="6" customFormat="1" ht="19.5" customHeight="1">
      <c r="B21" s="39"/>
      <c r="C21" s="43" t="s">
        <v>20</v>
      </c>
      <c r="D21" s="43"/>
      <c r="E21" s="44">
        <v>0</v>
      </c>
      <c r="F21" s="44">
        <v>0</v>
      </c>
      <c r="G21" s="44">
        <v>0</v>
      </c>
      <c r="H21" s="41">
        <f t="shared" si="0"/>
        <v>0</v>
      </c>
      <c r="I21" s="45">
        <f t="shared" si="1"/>
        <v>0</v>
      </c>
      <c r="J21" s="42"/>
      <c r="K21" s="5"/>
      <c r="L21" s="38" t="str">
        <f>IF(H21=[1]ESF!E21," ","Error")</f>
        <v xml:space="preserve"> </v>
      </c>
    </row>
    <row r="22" spans="2:15" s="6" customFormat="1" ht="19.5" customHeight="1">
      <c r="B22" s="39"/>
      <c r="C22" s="43" t="s">
        <v>21</v>
      </c>
      <c r="D22" s="43"/>
      <c r="E22" s="44">
        <v>0</v>
      </c>
      <c r="F22" s="44">
        <v>0</v>
      </c>
      <c r="G22" s="44">
        <v>0</v>
      </c>
      <c r="H22" s="41">
        <f t="shared" si="0"/>
        <v>0</v>
      </c>
      <c r="I22" s="45">
        <f t="shared" si="1"/>
        <v>0</v>
      </c>
      <c r="J22" s="42"/>
      <c r="K22" s="5"/>
      <c r="L22" s="38" t="str">
        <f>IF(H22=[1]ESF!E22," ","Error")</f>
        <v xml:space="preserve"> </v>
      </c>
      <c r="M22" s="6" t="s">
        <v>19</v>
      </c>
    </row>
    <row r="23" spans="2:15" ht="19.5" customHeight="1">
      <c r="B23" s="39"/>
      <c r="C23" s="43" t="s">
        <v>22</v>
      </c>
      <c r="D23" s="43"/>
      <c r="E23" s="44">
        <v>485200509.83999997</v>
      </c>
      <c r="F23" s="44">
        <v>372842760.67000002</v>
      </c>
      <c r="G23" s="44">
        <v>102254193.39</v>
      </c>
      <c r="H23" s="41">
        <f t="shared" si="0"/>
        <v>755789077.12</v>
      </c>
      <c r="I23" s="45">
        <f t="shared" si="1"/>
        <v>270588567.28000003</v>
      </c>
      <c r="J23" s="42"/>
      <c r="L23" s="38" t="str">
        <f>IF(H23=[1]ESF!E23," ","Error")</f>
        <v xml:space="preserve"> </v>
      </c>
    </row>
    <row r="24" spans="2:15">
      <c r="B24" s="39"/>
      <c r="C24" s="46"/>
      <c r="D24" s="46"/>
      <c r="E24" s="45"/>
      <c r="F24" s="45"/>
      <c r="G24" s="45"/>
      <c r="H24" s="45"/>
      <c r="I24" s="45"/>
      <c r="J24" s="42"/>
      <c r="L24" s="38"/>
    </row>
    <row r="25" spans="2:15">
      <c r="B25" s="34"/>
      <c r="C25" s="35" t="s">
        <v>23</v>
      </c>
      <c r="D25" s="35"/>
      <c r="E25" s="36">
        <f>SUM(E27:E35)</f>
        <v>1801224052.1199999</v>
      </c>
      <c r="F25" s="36">
        <f>SUM(F27:F35)</f>
        <v>342612965.04000002</v>
      </c>
      <c r="G25" s="36">
        <f>SUM(G27:G35)</f>
        <v>13191452.01</v>
      </c>
      <c r="H25" s="36">
        <f>+E25+F25-G25</f>
        <v>2130645565.1499999</v>
      </c>
      <c r="I25" s="36">
        <f>+H25-E25</f>
        <v>329421513.02999997</v>
      </c>
      <c r="J25" s="37"/>
      <c r="L25" s="38"/>
    </row>
    <row r="26" spans="2:15" ht="5.0999999999999996" customHeight="1">
      <c r="B26" s="39"/>
      <c r="C26" s="40"/>
      <c r="D26" s="46"/>
      <c r="E26" s="41"/>
      <c r="F26" s="41"/>
      <c r="G26" s="41"/>
      <c r="H26" s="36">
        <f>+E26+F26-G26</f>
        <v>0</v>
      </c>
      <c r="I26" s="36">
        <f>+H26-E26</f>
        <v>0</v>
      </c>
      <c r="J26" s="42"/>
      <c r="L26" s="38"/>
    </row>
    <row r="27" spans="2:15" ht="19.5" customHeight="1">
      <c r="B27" s="39"/>
      <c r="C27" s="43" t="s">
        <v>24</v>
      </c>
      <c r="D27" s="43"/>
      <c r="E27" s="44">
        <v>0</v>
      </c>
      <c r="F27" s="44">
        <v>0</v>
      </c>
      <c r="G27" s="44">
        <v>0</v>
      </c>
      <c r="H27" s="45">
        <v>0</v>
      </c>
      <c r="I27" s="45">
        <v>0</v>
      </c>
      <c r="J27" s="42"/>
      <c r="L27" s="38"/>
    </row>
    <row r="28" spans="2:15" ht="19.5" customHeight="1">
      <c r="B28" s="39"/>
      <c r="C28" s="43" t="s">
        <v>25</v>
      </c>
      <c r="D28" s="43"/>
      <c r="E28" s="44">
        <v>0</v>
      </c>
      <c r="F28" s="44">
        <v>0</v>
      </c>
      <c r="G28" s="44">
        <v>0</v>
      </c>
      <c r="H28" s="45">
        <v>0</v>
      </c>
      <c r="I28" s="45">
        <v>0</v>
      </c>
      <c r="J28" s="42"/>
      <c r="L28" s="38"/>
    </row>
    <row r="29" spans="2:15" ht="19.5" customHeight="1">
      <c r="B29" s="39"/>
      <c r="C29" s="43" t="s">
        <v>26</v>
      </c>
      <c r="D29" s="43"/>
      <c r="E29" s="44">
        <v>1782429584.8299999</v>
      </c>
      <c r="F29" s="44">
        <v>337130797.22000003</v>
      </c>
      <c r="G29" s="44">
        <v>13006158.779999999</v>
      </c>
      <c r="H29" s="45">
        <v>2106554223.27</v>
      </c>
      <c r="I29" s="45">
        <v>324124638.44000006</v>
      </c>
      <c r="J29" s="42"/>
      <c r="L29" s="38"/>
    </row>
    <row r="30" spans="2:15" ht="19.5" customHeight="1">
      <c r="B30" s="39"/>
      <c r="C30" s="43" t="s">
        <v>27</v>
      </c>
      <c r="D30" s="43"/>
      <c r="E30" s="44">
        <v>46787022.469999999</v>
      </c>
      <c r="F30" s="44">
        <v>5307995.03</v>
      </c>
      <c r="G30" s="44">
        <v>185293.23</v>
      </c>
      <c r="H30" s="45">
        <v>51909724.270000003</v>
      </c>
      <c r="I30" s="45">
        <v>5122701.8000000045</v>
      </c>
      <c r="J30" s="42"/>
      <c r="L30" s="38"/>
    </row>
    <row r="31" spans="2:15" ht="19.5" customHeight="1">
      <c r="B31" s="39"/>
      <c r="C31" s="43" t="s">
        <v>28</v>
      </c>
      <c r="D31" s="43"/>
      <c r="E31" s="44">
        <v>0</v>
      </c>
      <c r="F31" s="44">
        <v>0</v>
      </c>
      <c r="G31" s="44">
        <v>0</v>
      </c>
      <c r="H31" s="45">
        <v>0</v>
      </c>
      <c r="I31" s="45">
        <v>0</v>
      </c>
      <c r="J31" s="42"/>
      <c r="L31" s="38"/>
    </row>
    <row r="32" spans="2:15" ht="19.5" customHeight="1">
      <c r="B32" s="39"/>
      <c r="C32" s="43" t="s">
        <v>29</v>
      </c>
      <c r="D32" s="43"/>
      <c r="E32" s="44">
        <v>-27992555.18</v>
      </c>
      <c r="F32" s="44">
        <v>174172.79</v>
      </c>
      <c r="G32" s="44">
        <v>0</v>
      </c>
      <c r="H32" s="45">
        <v>-27818382.390000001</v>
      </c>
      <c r="I32" s="45">
        <v>174172.78999999911</v>
      </c>
      <c r="J32" s="42"/>
      <c r="L32" s="38"/>
    </row>
    <row r="33" spans="2:18" ht="19.5" customHeight="1">
      <c r="B33" s="39"/>
      <c r="C33" s="43" t="s">
        <v>30</v>
      </c>
      <c r="D33" s="43"/>
      <c r="E33" s="44">
        <v>0</v>
      </c>
      <c r="F33" s="44">
        <v>0</v>
      </c>
      <c r="G33" s="44">
        <v>0</v>
      </c>
      <c r="H33" s="45">
        <v>0</v>
      </c>
      <c r="I33" s="45">
        <v>0</v>
      </c>
      <c r="J33" s="42"/>
      <c r="L33" s="38"/>
    </row>
    <row r="34" spans="2:18" ht="19.5" customHeight="1">
      <c r="B34" s="39"/>
      <c r="C34" s="43" t="s">
        <v>31</v>
      </c>
      <c r="D34" s="43"/>
      <c r="E34" s="44">
        <v>0</v>
      </c>
      <c r="F34" s="44">
        <v>0</v>
      </c>
      <c r="G34" s="44">
        <v>0</v>
      </c>
      <c r="H34" s="45">
        <v>0</v>
      </c>
      <c r="I34" s="45">
        <v>0</v>
      </c>
      <c r="J34" s="42"/>
      <c r="L34" s="38"/>
    </row>
    <row r="35" spans="2:18" ht="19.149999999999999" customHeight="1">
      <c r="B35" s="39"/>
      <c r="C35" s="43" t="s">
        <v>32</v>
      </c>
      <c r="D35" s="43"/>
      <c r="E35" s="44">
        <v>0</v>
      </c>
      <c r="F35" s="44">
        <v>0</v>
      </c>
      <c r="G35" s="44">
        <v>0</v>
      </c>
      <c r="H35" s="45">
        <v>0</v>
      </c>
      <c r="I35" s="45">
        <v>0</v>
      </c>
      <c r="J35" s="42"/>
      <c r="L35" s="38" t="str">
        <f>IF(H35=[1]ESF!E38," ","error")</f>
        <v xml:space="preserve"> </v>
      </c>
    </row>
    <row r="36" spans="2:18" ht="6" customHeight="1">
      <c r="B36" s="47"/>
      <c r="C36" s="48"/>
      <c r="D36" s="48"/>
      <c r="E36" s="48"/>
      <c r="F36" s="48"/>
      <c r="G36" s="48"/>
      <c r="H36" s="48"/>
      <c r="I36" s="48"/>
      <c r="J36" s="49"/>
    </row>
    <row r="37" spans="2:18" ht="6" customHeight="1">
      <c r="B37" s="50"/>
      <c r="C37" s="51"/>
      <c r="D37" s="52"/>
      <c r="F37" s="50"/>
      <c r="G37" s="50"/>
      <c r="H37" s="50"/>
      <c r="I37" s="50"/>
      <c r="J37" s="50"/>
    </row>
    <row r="38" spans="2:18" ht="15" customHeight="1">
      <c r="B38" s="6"/>
      <c r="C38" s="54" t="s">
        <v>33</v>
      </c>
      <c r="D38" s="54"/>
      <c r="E38" s="54"/>
      <c r="F38" s="54"/>
      <c r="G38" s="54"/>
      <c r="H38" s="54"/>
      <c r="I38" s="54"/>
      <c r="J38" s="55"/>
      <c r="K38" s="55"/>
      <c r="L38" s="6"/>
      <c r="M38" s="6"/>
      <c r="N38" s="6"/>
      <c r="O38" s="6"/>
      <c r="P38" s="6"/>
      <c r="Q38" s="6"/>
      <c r="R38" s="6"/>
    </row>
    <row r="39" spans="2:18" ht="9.75" customHeight="1">
      <c r="B39" s="6"/>
      <c r="C39" s="55"/>
      <c r="D39" s="56"/>
      <c r="E39" s="57"/>
      <c r="F39" s="57"/>
      <c r="G39" s="6"/>
      <c r="H39" s="58"/>
      <c r="I39" s="56"/>
      <c r="J39" s="57"/>
      <c r="K39" s="57"/>
      <c r="L39" s="6"/>
      <c r="M39" s="6"/>
      <c r="N39" s="6"/>
      <c r="O39" s="6"/>
      <c r="P39" s="6"/>
      <c r="Q39" s="6"/>
      <c r="R39" s="6"/>
    </row>
    <row r="40" spans="2:18" ht="34.15" customHeight="1">
      <c r="B40" s="6"/>
      <c r="C40" s="59" t="s">
        <v>34</v>
      </c>
      <c r="D40" s="59"/>
      <c r="E40" s="57"/>
      <c r="F40" s="60" t="s">
        <v>35</v>
      </c>
      <c r="G40" s="60"/>
      <c r="H40" s="60"/>
      <c r="I40" s="60"/>
      <c r="J40" s="57"/>
      <c r="K40" s="57"/>
      <c r="L40" s="6"/>
      <c r="M40" s="6"/>
      <c r="N40" s="6"/>
      <c r="O40" s="6"/>
      <c r="P40" s="6"/>
      <c r="Q40" s="6"/>
      <c r="R40" s="6"/>
    </row>
    <row r="41" spans="2:18" ht="21" customHeight="1">
      <c r="B41" s="6"/>
      <c r="C41" s="61" t="s">
        <v>36</v>
      </c>
      <c r="D41" s="61"/>
      <c r="E41" s="62"/>
      <c r="F41" s="63" t="s">
        <v>37</v>
      </c>
      <c r="G41" s="63"/>
      <c r="H41" s="63"/>
      <c r="I41" s="64"/>
      <c r="J41" s="65"/>
      <c r="K41" s="6"/>
      <c r="Q41" s="6"/>
      <c r="R41" s="6"/>
    </row>
    <row r="42" spans="2:18" ht="14.1" customHeight="1">
      <c r="B42" s="6"/>
      <c r="C42" s="66" t="s">
        <v>38</v>
      </c>
      <c r="D42" s="66"/>
      <c r="E42" s="67"/>
      <c r="F42" s="68" t="s">
        <v>39</v>
      </c>
      <c r="G42" s="68"/>
      <c r="H42" s="68"/>
      <c r="I42" s="69"/>
      <c r="J42" s="65"/>
      <c r="K42" s="6"/>
      <c r="Q42" s="6"/>
      <c r="R42" s="6"/>
    </row>
    <row r="43" spans="2:18">
      <c r="C43" s="6"/>
      <c r="D43" s="6"/>
      <c r="E43" s="70"/>
      <c r="F43" s="6"/>
      <c r="G43" s="6"/>
      <c r="H43" s="6"/>
    </row>
    <row r="44" spans="2:18">
      <c r="C44" s="6"/>
      <c r="D44" s="6"/>
      <c r="E44" s="70"/>
      <c r="F44" s="6"/>
      <c r="G44" s="6"/>
      <c r="H44" s="6"/>
    </row>
    <row r="46" spans="2:18">
      <c r="E46" s="71"/>
      <c r="F46" s="71"/>
      <c r="G46" s="71"/>
      <c r="H46" s="71"/>
      <c r="I46" s="71"/>
      <c r="J46" s="71"/>
    </row>
  </sheetData>
  <sheetProtection password="EA12" sheet="1" objects="1" scenarios="1" formatCells="0"/>
  <mergeCells count="36">
    <mergeCell ref="C38:I38"/>
    <mergeCell ref="C40:D40"/>
    <mergeCell ref="C41:D41"/>
    <mergeCell ref="F41:H41"/>
    <mergeCell ref="C42:D42"/>
    <mergeCell ref="F42:H42"/>
    <mergeCell ref="C31:D31"/>
    <mergeCell ref="C32:D32"/>
    <mergeCell ref="C33:D33"/>
    <mergeCell ref="C34:D34"/>
    <mergeCell ref="C35:D35"/>
    <mergeCell ref="B36:J36"/>
    <mergeCell ref="C23:D23"/>
    <mergeCell ref="C25:D25"/>
    <mergeCell ref="C27:D27"/>
    <mergeCell ref="C28:D28"/>
    <mergeCell ref="C29:D29"/>
    <mergeCell ref="C30:D30"/>
    <mergeCell ref="C17:D17"/>
    <mergeCell ref="C18:D18"/>
    <mergeCell ref="C19:D19"/>
    <mergeCell ref="C20:D20"/>
    <mergeCell ref="C21:D21"/>
    <mergeCell ref="C22:D22"/>
    <mergeCell ref="B8:J8"/>
    <mergeCell ref="C9:D10"/>
    <mergeCell ref="B11:J11"/>
    <mergeCell ref="B12:J12"/>
    <mergeCell ref="C13:D13"/>
    <mergeCell ref="C15:D15"/>
    <mergeCell ref="D2:H2"/>
    <mergeCell ref="B3:I3"/>
    <mergeCell ref="B4:I4"/>
    <mergeCell ref="D5:H5"/>
    <mergeCell ref="E6:H6"/>
    <mergeCell ref="B7:J7"/>
  </mergeCells>
  <printOptions verticalCentered="1"/>
  <pageMargins left="0.35433070866141736" right="0" top="0.39370078740157483" bottom="0.59055118110236227" header="0" footer="0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2018-10-15T21:49:51Z</dcterms:created>
  <dcterms:modified xsi:type="dcterms:W3CDTF">2018-10-15T21:55:05Z</dcterms:modified>
</cp:coreProperties>
</file>